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ВЕТЛАНА\"/>
    </mc:Choice>
  </mc:AlternateContent>
  <bookViews>
    <workbookView xWindow="360" yWindow="15" windowWidth="20955" windowHeight="972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94" i="1" l="1"/>
  <c r="G191" i="1"/>
  <c r="H191" i="1"/>
  <c r="I191" i="1"/>
  <c r="J191" i="1"/>
  <c r="G189" i="1"/>
  <c r="H189" i="1"/>
  <c r="I189" i="1"/>
  <c r="J189" i="1"/>
  <c r="K189" i="1"/>
  <c r="E189" i="1"/>
  <c r="F189" i="1"/>
  <c r="G188" i="1"/>
  <c r="H188" i="1"/>
  <c r="I188" i="1"/>
  <c r="J188" i="1"/>
  <c r="K188" i="1"/>
  <c r="E188" i="1"/>
  <c r="F188" i="1"/>
  <c r="G187" i="1"/>
  <c r="H187" i="1"/>
  <c r="I187" i="1"/>
  <c r="J187" i="1"/>
  <c r="K187" i="1"/>
  <c r="E187" i="1"/>
  <c r="F187" i="1"/>
  <c r="G186" i="1"/>
  <c r="H186" i="1"/>
  <c r="I186" i="1"/>
  <c r="J186" i="1"/>
  <c r="K186" i="1"/>
  <c r="F186" i="1"/>
  <c r="E186" i="1"/>
  <c r="G178" i="1"/>
  <c r="H178" i="1"/>
  <c r="I178" i="1"/>
  <c r="J178" i="1"/>
  <c r="G180" i="1"/>
  <c r="H180" i="1"/>
  <c r="I180" i="1"/>
  <c r="J180" i="1"/>
  <c r="G179" i="1"/>
  <c r="H179" i="1"/>
  <c r="I179" i="1"/>
  <c r="J179" i="1"/>
  <c r="G182" i="1"/>
  <c r="H182" i="1"/>
  <c r="I182" i="1"/>
  <c r="J182" i="1"/>
  <c r="K182" i="1"/>
  <c r="E182" i="1"/>
  <c r="F182" i="1"/>
  <c r="K178" i="1"/>
  <c r="E178" i="1"/>
  <c r="F178" i="1"/>
  <c r="G177" i="1"/>
  <c r="H177" i="1"/>
  <c r="I177" i="1"/>
  <c r="J177" i="1"/>
  <c r="G167" i="1"/>
  <c r="H167" i="1"/>
  <c r="I167" i="1"/>
  <c r="J167" i="1"/>
  <c r="G172" i="1"/>
  <c r="H172" i="1"/>
  <c r="I172" i="1"/>
  <c r="J172" i="1"/>
  <c r="G170" i="1"/>
  <c r="H170" i="1"/>
  <c r="I170" i="1"/>
  <c r="J170" i="1"/>
  <c r="K170" i="1"/>
  <c r="E170" i="1"/>
  <c r="G168" i="1"/>
  <c r="H168" i="1"/>
  <c r="I168" i="1"/>
  <c r="J168" i="1"/>
  <c r="K168" i="1"/>
  <c r="E168" i="1"/>
  <c r="F168" i="1"/>
  <c r="K167" i="1"/>
  <c r="E167" i="1"/>
  <c r="F167" i="1"/>
  <c r="G161" i="1"/>
  <c r="H161" i="1"/>
  <c r="I161" i="1"/>
  <c r="J161" i="1"/>
  <c r="G162" i="1"/>
  <c r="H162" i="1"/>
  <c r="I162" i="1"/>
  <c r="J162" i="1"/>
  <c r="G160" i="1"/>
  <c r="H160" i="1"/>
  <c r="I160" i="1"/>
  <c r="J160" i="1"/>
  <c r="G159" i="1"/>
  <c r="H159" i="1"/>
  <c r="I159" i="1"/>
  <c r="J159" i="1"/>
  <c r="G158" i="1"/>
  <c r="H158" i="1"/>
  <c r="I158" i="1"/>
  <c r="J158" i="1"/>
  <c r="F158" i="1"/>
  <c r="G153" i="1"/>
  <c r="H153" i="1"/>
  <c r="I153" i="1"/>
  <c r="J153" i="1"/>
  <c r="G151" i="1"/>
  <c r="H151" i="1"/>
  <c r="I151" i="1"/>
  <c r="J151" i="1"/>
  <c r="K151" i="1"/>
  <c r="E151" i="1"/>
  <c r="F151" i="1"/>
  <c r="G150" i="1"/>
  <c r="H150" i="1"/>
  <c r="I150" i="1"/>
  <c r="J150" i="1"/>
  <c r="G149" i="1"/>
  <c r="H149" i="1"/>
  <c r="I149" i="1"/>
  <c r="J149" i="1"/>
  <c r="F149" i="1"/>
  <c r="K148" i="1"/>
  <c r="E148" i="1"/>
  <c r="F148" i="1"/>
  <c r="G142" i="1"/>
  <c r="H142" i="1"/>
  <c r="I142" i="1"/>
  <c r="J142" i="1"/>
  <c r="G141" i="1"/>
  <c r="H141" i="1"/>
  <c r="I141" i="1"/>
  <c r="J141" i="1"/>
  <c r="K141" i="1"/>
  <c r="E141" i="1"/>
  <c r="G144" i="1"/>
  <c r="H144" i="1"/>
  <c r="I144" i="1"/>
  <c r="J144" i="1"/>
  <c r="G140" i="1"/>
  <c r="H140" i="1"/>
  <c r="I140" i="1"/>
  <c r="J140" i="1"/>
  <c r="K140" i="1"/>
  <c r="E140" i="1"/>
  <c r="F140" i="1"/>
  <c r="G135" i="1"/>
  <c r="H135" i="1"/>
  <c r="I135" i="1"/>
  <c r="J135" i="1"/>
  <c r="G133" i="1"/>
  <c r="H133" i="1"/>
  <c r="I133" i="1"/>
  <c r="J133" i="1"/>
  <c r="G132" i="1"/>
  <c r="H132" i="1"/>
  <c r="I132" i="1"/>
  <c r="J132" i="1"/>
  <c r="G131" i="1"/>
  <c r="H131" i="1"/>
  <c r="I131" i="1"/>
  <c r="J131" i="1"/>
  <c r="F131" i="1"/>
  <c r="K130" i="1"/>
  <c r="E130" i="1"/>
  <c r="F130" i="1"/>
  <c r="G125" i="1"/>
  <c r="H125" i="1"/>
  <c r="I125" i="1"/>
  <c r="J125" i="1"/>
  <c r="G124" i="1"/>
  <c r="H124" i="1"/>
  <c r="I124" i="1"/>
  <c r="J124" i="1"/>
  <c r="G123" i="1"/>
  <c r="H123" i="1"/>
  <c r="I123" i="1"/>
  <c r="J123" i="1"/>
  <c r="G122" i="1"/>
  <c r="H122" i="1"/>
  <c r="I122" i="1"/>
  <c r="J122" i="1"/>
  <c r="G121" i="1"/>
  <c r="H121" i="1"/>
  <c r="I121" i="1"/>
  <c r="J121" i="1"/>
  <c r="F121" i="1"/>
  <c r="G116" i="1"/>
  <c r="H116" i="1"/>
  <c r="I116" i="1"/>
  <c r="J116" i="1"/>
  <c r="G114" i="1"/>
  <c r="H114" i="1"/>
  <c r="I114" i="1"/>
  <c r="J114" i="1"/>
  <c r="G113" i="1"/>
  <c r="H113" i="1"/>
  <c r="I113" i="1"/>
  <c r="J113" i="1"/>
  <c r="G112" i="1"/>
  <c r="H112" i="1"/>
  <c r="I112" i="1"/>
  <c r="J112" i="1"/>
  <c r="G111" i="1"/>
  <c r="H111" i="1"/>
  <c r="I111" i="1"/>
  <c r="J111" i="1"/>
  <c r="G107" i="1"/>
  <c r="H107" i="1"/>
  <c r="I107" i="1"/>
  <c r="J107" i="1"/>
  <c r="G105" i="1"/>
  <c r="H105" i="1"/>
  <c r="I105" i="1"/>
  <c r="J105" i="1"/>
  <c r="G104" i="1"/>
  <c r="H104" i="1"/>
  <c r="I104" i="1"/>
  <c r="J104" i="1"/>
  <c r="G103" i="1"/>
  <c r="H103" i="1"/>
  <c r="I103" i="1"/>
  <c r="J103" i="1"/>
  <c r="G102" i="1"/>
  <c r="H102" i="1"/>
  <c r="I102" i="1"/>
  <c r="J102" i="1"/>
  <c r="F102" i="1"/>
  <c r="G97" i="1"/>
  <c r="H97" i="1"/>
  <c r="I97" i="1"/>
  <c r="J97" i="1"/>
  <c r="G95" i="1"/>
  <c r="H95" i="1"/>
  <c r="I95" i="1"/>
  <c r="J95" i="1"/>
  <c r="K94" i="1"/>
  <c r="G94" i="1"/>
  <c r="H94" i="1"/>
  <c r="I94" i="1"/>
  <c r="J94" i="1"/>
  <c r="E94" i="1"/>
  <c r="F94" i="1"/>
  <c r="G93" i="1"/>
  <c r="H93" i="1"/>
  <c r="I93" i="1"/>
  <c r="J93" i="1"/>
  <c r="G92" i="1"/>
  <c r="H92" i="1"/>
  <c r="I92" i="1"/>
  <c r="J92" i="1"/>
  <c r="G86" i="1"/>
  <c r="H86" i="1"/>
  <c r="I86" i="1"/>
  <c r="J86" i="1"/>
  <c r="G85" i="1"/>
  <c r="H85" i="1"/>
  <c r="I85" i="1"/>
  <c r="J85" i="1"/>
  <c r="G84" i="1"/>
  <c r="H84" i="1"/>
  <c r="I84" i="1"/>
  <c r="J84" i="1"/>
  <c r="G83" i="1"/>
  <c r="H83" i="1"/>
  <c r="I83" i="1"/>
  <c r="J83" i="1"/>
  <c r="G78" i="1"/>
  <c r="H78" i="1"/>
  <c r="I78" i="1"/>
  <c r="J78" i="1"/>
  <c r="G76" i="1"/>
  <c r="H76" i="1"/>
  <c r="I76" i="1"/>
  <c r="J76" i="1"/>
  <c r="G75" i="1"/>
  <c r="H75" i="1"/>
  <c r="I75" i="1"/>
  <c r="J75" i="1"/>
  <c r="G74" i="1"/>
  <c r="H74" i="1"/>
  <c r="I74" i="1"/>
  <c r="J74" i="1"/>
  <c r="E74" i="1"/>
  <c r="F74" i="1"/>
  <c r="G73" i="1"/>
  <c r="H73" i="1"/>
  <c r="I73" i="1"/>
  <c r="J73" i="1"/>
  <c r="G67" i="1"/>
  <c r="H67" i="1"/>
  <c r="I67" i="1"/>
  <c r="J67" i="1"/>
  <c r="G66" i="1"/>
  <c r="H66" i="1"/>
  <c r="I66" i="1"/>
  <c r="J66" i="1"/>
  <c r="G65" i="1"/>
  <c r="H65" i="1"/>
  <c r="I65" i="1"/>
  <c r="J65" i="1"/>
  <c r="G64" i="1"/>
  <c r="H64" i="1"/>
  <c r="I64" i="1"/>
  <c r="J64" i="1"/>
  <c r="F64" i="1"/>
  <c r="G59" i="1"/>
  <c r="H59" i="1"/>
  <c r="I59" i="1"/>
  <c r="J59" i="1"/>
  <c r="G57" i="1"/>
  <c r="H57" i="1"/>
  <c r="I57" i="1"/>
  <c r="J57" i="1"/>
  <c r="G56" i="1"/>
  <c r="H56" i="1"/>
  <c r="I56" i="1"/>
  <c r="J56" i="1"/>
  <c r="K55" i="1"/>
  <c r="G55" i="1"/>
  <c r="H55" i="1"/>
  <c r="I55" i="1"/>
  <c r="J55" i="1"/>
  <c r="E55" i="1"/>
  <c r="F55" i="1"/>
  <c r="K54" i="1"/>
  <c r="G54" i="1"/>
  <c r="H54" i="1"/>
  <c r="I54" i="1"/>
  <c r="J54" i="1"/>
  <c r="E54" i="1"/>
  <c r="F54" i="1"/>
  <c r="G48" i="1"/>
  <c r="H48" i="1"/>
  <c r="I48" i="1"/>
  <c r="J48" i="1"/>
  <c r="G47" i="1"/>
  <c r="H47" i="1"/>
  <c r="I47" i="1"/>
  <c r="J47" i="1"/>
  <c r="G49" i="1"/>
  <c r="H49" i="1"/>
  <c r="I49" i="1"/>
  <c r="J49" i="1"/>
  <c r="G46" i="1"/>
  <c r="H46" i="1"/>
  <c r="I46" i="1"/>
  <c r="J46" i="1"/>
  <c r="G45" i="1"/>
  <c r="H45" i="1"/>
  <c r="I45" i="1"/>
  <c r="J45" i="1"/>
  <c r="G40" i="1"/>
  <c r="H40" i="1"/>
  <c r="I40" i="1"/>
  <c r="J40" i="1"/>
  <c r="G38" i="1"/>
  <c r="H38" i="1"/>
  <c r="I38" i="1"/>
  <c r="J38" i="1"/>
  <c r="G37" i="1"/>
  <c r="H37" i="1"/>
  <c r="I37" i="1"/>
  <c r="J37" i="1"/>
  <c r="G36" i="1"/>
  <c r="H36" i="1"/>
  <c r="I36" i="1"/>
  <c r="J36" i="1"/>
  <c r="F36" i="1"/>
  <c r="G35" i="1"/>
  <c r="H35" i="1"/>
  <c r="I35" i="1"/>
  <c r="J35" i="1"/>
  <c r="G29" i="1"/>
  <c r="H29" i="1"/>
  <c r="I29" i="1"/>
  <c r="J29" i="1"/>
  <c r="G28" i="1"/>
  <c r="H28" i="1"/>
  <c r="I28" i="1"/>
  <c r="J28" i="1"/>
  <c r="G27" i="1"/>
  <c r="H27" i="1"/>
  <c r="I27" i="1"/>
  <c r="J27" i="1"/>
  <c r="K26" i="1"/>
  <c r="G26" i="1"/>
  <c r="H26" i="1"/>
  <c r="I26" i="1"/>
  <c r="J26" i="1"/>
  <c r="E26" i="1"/>
  <c r="F26" i="1"/>
  <c r="K25" i="1"/>
  <c r="G25" i="1"/>
  <c r="H25" i="1"/>
  <c r="I25" i="1"/>
  <c r="J25" i="1"/>
  <c r="E25" i="1"/>
  <c r="F25" i="1"/>
  <c r="G20" i="1"/>
  <c r="H20" i="1"/>
  <c r="I20" i="1"/>
  <c r="J20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9" i="1" l="1"/>
  <c r="H9" i="1"/>
  <c r="I9" i="1"/>
  <c r="J9" i="1"/>
  <c r="G8" i="1"/>
  <c r="H8" i="1"/>
  <c r="I8" i="1"/>
  <c r="J8" i="1"/>
  <c r="G7" i="1"/>
  <c r="H7" i="1"/>
  <c r="I7" i="1"/>
  <c r="J7" i="1"/>
  <c r="H6" i="1"/>
  <c r="I6" i="1"/>
  <c r="J6" i="1"/>
  <c r="E191" i="1" l="1"/>
  <c r="F191" i="1"/>
  <c r="K191" i="1"/>
  <c r="E162" i="1"/>
  <c r="G165" i="1"/>
  <c r="H165" i="1"/>
  <c r="I165" i="1"/>
  <c r="K162" i="1"/>
  <c r="B195" i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J176" i="1" s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9" i="1"/>
  <c r="A139" i="1"/>
  <c r="L138" i="1"/>
  <c r="J138" i="1"/>
  <c r="I138" i="1"/>
  <c r="H138" i="1"/>
  <c r="G138" i="1"/>
  <c r="B129" i="1"/>
  <c r="A129" i="1"/>
  <c r="L128" i="1"/>
  <c r="J128" i="1"/>
  <c r="J139" i="1" s="1"/>
  <c r="I128" i="1"/>
  <c r="H128" i="1"/>
  <c r="H139" i="1" s="1"/>
  <c r="G128" i="1"/>
  <c r="F139" i="1"/>
  <c r="B120" i="1"/>
  <c r="A120" i="1"/>
  <c r="L119" i="1"/>
  <c r="J119" i="1"/>
  <c r="I119" i="1"/>
  <c r="H119" i="1"/>
  <c r="G119" i="1"/>
  <c r="F120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B101" i="1"/>
  <c r="A101" i="1"/>
  <c r="L100" i="1"/>
  <c r="J100" i="1"/>
  <c r="I100" i="1"/>
  <c r="H100" i="1"/>
  <c r="G100" i="1"/>
  <c r="B91" i="1"/>
  <c r="A91" i="1"/>
  <c r="L90" i="1"/>
  <c r="J90" i="1"/>
  <c r="J101" i="1" s="1"/>
  <c r="I90" i="1"/>
  <c r="H90" i="1"/>
  <c r="H101" i="1" s="1"/>
  <c r="G90" i="1"/>
  <c r="F90" i="1"/>
  <c r="B82" i="1"/>
  <c r="A82" i="1"/>
  <c r="L81" i="1"/>
  <c r="J81" i="1"/>
  <c r="I81" i="1"/>
  <c r="H81" i="1"/>
  <c r="G81" i="1"/>
  <c r="B72" i="1"/>
  <c r="A72" i="1"/>
  <c r="L71" i="1"/>
  <c r="L82" i="1" s="1"/>
  <c r="J71" i="1"/>
  <c r="I71" i="1"/>
  <c r="I82" i="1" s="1"/>
  <c r="H71" i="1"/>
  <c r="G71" i="1"/>
  <c r="G82" i="1" s="1"/>
  <c r="F71" i="1"/>
  <c r="B63" i="1"/>
  <c r="A63" i="1"/>
  <c r="L62" i="1"/>
  <c r="J62" i="1"/>
  <c r="I62" i="1"/>
  <c r="H62" i="1"/>
  <c r="G62" i="1"/>
  <c r="B53" i="1"/>
  <c r="A53" i="1"/>
  <c r="L52" i="1"/>
  <c r="J52" i="1"/>
  <c r="J63" i="1" s="1"/>
  <c r="I52" i="1"/>
  <c r="H52" i="1"/>
  <c r="H63" i="1" s="1"/>
  <c r="G52" i="1"/>
  <c r="F52" i="1"/>
  <c r="B44" i="1"/>
  <c r="A44" i="1"/>
  <c r="L43" i="1"/>
  <c r="J43" i="1"/>
  <c r="I43" i="1"/>
  <c r="H43" i="1"/>
  <c r="G43" i="1"/>
  <c r="B34" i="1"/>
  <c r="A34" i="1"/>
  <c r="L33" i="1"/>
  <c r="L44" i="1" s="1"/>
  <c r="J33" i="1"/>
  <c r="I33" i="1"/>
  <c r="H33" i="1"/>
  <c r="G33" i="1"/>
  <c r="F33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H195" i="1" l="1"/>
  <c r="H196" i="1" s="1"/>
  <c r="J195" i="1"/>
  <c r="G195" i="1"/>
  <c r="I195" i="1"/>
  <c r="G63" i="1"/>
  <c r="I63" i="1"/>
  <c r="L63" i="1"/>
  <c r="H82" i="1"/>
  <c r="J82" i="1"/>
  <c r="G101" i="1"/>
  <c r="I101" i="1"/>
  <c r="L101" i="1"/>
  <c r="G139" i="1"/>
  <c r="I139" i="1"/>
  <c r="L139" i="1"/>
  <c r="F176" i="1"/>
  <c r="F101" i="1"/>
  <c r="H176" i="1"/>
  <c r="G24" i="1"/>
  <c r="I24" i="1"/>
  <c r="L24" i="1"/>
  <c r="H44" i="1"/>
  <c r="J44" i="1"/>
  <c r="H24" i="1"/>
  <c r="J24" i="1"/>
  <c r="G44" i="1"/>
  <c r="I44" i="1"/>
  <c r="I176" i="1"/>
  <c r="G176" i="1"/>
  <c r="J120" i="1"/>
  <c r="F82" i="1"/>
  <c r="F63" i="1"/>
  <c r="F44" i="1"/>
  <c r="F24" i="1"/>
  <c r="J196" i="1" l="1"/>
  <c r="L196" i="1"/>
  <c r="G196" i="1"/>
  <c r="I196" i="1"/>
  <c r="F195" i="1" l="1"/>
  <c r="F196" i="1" s="1"/>
</calcChain>
</file>

<file path=xl/sharedStrings.xml><?xml version="1.0" encoding="utf-8"?>
<sst xmlns="http://schemas.openxmlformats.org/spreadsheetml/2006/main" count="350" uniqueCount="125">
  <si>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</si>
  <si>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</si>
  <si>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</si>
  <si>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</si>
  <si>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</si>
  <si>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</si>
  <si>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</si>
  <si>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</si>
  <si>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</si>
  <si>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</si>
  <si>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</si>
  <si>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</si>
  <si>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</si>
  <si>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</si>
  <si>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</si>
  <si>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</si>
  <si>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</si>
  <si>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</si>
  <si>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</si>
  <si>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</si>
  <si>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</si>
  <si>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</si>
  <si>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</si>
  <si>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</si>
  <si>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</si>
  <si>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</si>
  <si>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</si>
  <si>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</si>
  <si>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</si>
  <si>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</si>
  <si>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</si>
  <si>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</si>
  <si>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</si>
  <si>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</si>
  <si>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</si>
  <si>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</si>
  <si>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</si>
  <si>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</si>
  <si>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</si>
  <si>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</si>
  <si>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Беляев С.В.</t>
  </si>
  <si>
    <t>Макароны отварные с сыром</t>
  </si>
  <si>
    <t>200/20</t>
  </si>
  <si>
    <t>415/2010</t>
  </si>
  <si>
    <t>Чай с лимоном</t>
  </si>
  <si>
    <t>200/10</t>
  </si>
  <si>
    <t>959/2010</t>
  </si>
  <si>
    <t xml:space="preserve">Батон нарезной </t>
  </si>
  <si>
    <t>ГОСТ</t>
  </si>
  <si>
    <t xml:space="preserve">Ветчина (колбаса в/к) </t>
  </si>
  <si>
    <t>48/2010</t>
  </si>
  <si>
    <t>Щи из св. капусты  и картофеля со сметаной</t>
  </si>
  <si>
    <t>Биточки рубленые из филе кур</t>
  </si>
  <si>
    <t>Рис отварной  с маслом</t>
  </si>
  <si>
    <t>Компот из сухофруктов</t>
  </si>
  <si>
    <t xml:space="preserve">Хлеб ржаной </t>
  </si>
  <si>
    <t>187/2010</t>
  </si>
  <si>
    <t>660/2010</t>
  </si>
  <si>
    <t>316/2010</t>
  </si>
  <si>
    <t>868/2010</t>
  </si>
  <si>
    <t>14/2003</t>
  </si>
  <si>
    <t>Сыр порционный</t>
  </si>
  <si>
    <t>Кофейный напиток на молоке</t>
  </si>
  <si>
    <t>Батон нарезной</t>
  </si>
  <si>
    <t>42/2010</t>
  </si>
  <si>
    <t>951/2010</t>
  </si>
  <si>
    <t xml:space="preserve">Суп рыбный с картофелем </t>
  </si>
  <si>
    <t>Гуляш из филе грудки</t>
  </si>
  <si>
    <t>Макароны отварные с маслом</t>
  </si>
  <si>
    <t>Кисель плодово-ягодный</t>
  </si>
  <si>
    <t>210/2010</t>
  </si>
  <si>
    <t>562/2010</t>
  </si>
  <si>
    <t>413/2010</t>
  </si>
  <si>
    <t>883/2010</t>
  </si>
  <si>
    <t>467/2010</t>
  </si>
  <si>
    <t>Яблоко свежее</t>
  </si>
  <si>
    <t>858/2010</t>
  </si>
  <si>
    <t>Масло сливочное</t>
  </si>
  <si>
    <t>Чай с сахаром</t>
  </si>
  <si>
    <t>41/2010</t>
  </si>
  <si>
    <t>944/2010</t>
  </si>
  <si>
    <t>Каша гречневая</t>
  </si>
  <si>
    <t xml:space="preserve">Компот из изюма </t>
  </si>
  <si>
    <t>378/2010</t>
  </si>
  <si>
    <t>867/2010</t>
  </si>
  <si>
    <t>Плов из курицы</t>
  </si>
  <si>
    <t>Яйцо отварное</t>
  </si>
  <si>
    <t>646/2010</t>
  </si>
  <si>
    <t>428/2010</t>
  </si>
  <si>
    <t>Борщ из свежей капусты со сметаной</t>
  </si>
  <si>
    <t xml:space="preserve">Картофельное пюре </t>
  </si>
  <si>
    <t xml:space="preserve">Компот из свежих яблок </t>
  </si>
  <si>
    <t>170/2010</t>
  </si>
  <si>
    <t>592/2010</t>
  </si>
  <si>
    <t>299/2010</t>
  </si>
  <si>
    <t>859/2010</t>
  </si>
  <si>
    <t xml:space="preserve">Каша молочная «Дружба» </t>
  </si>
  <si>
    <t>Какао с молоком</t>
  </si>
  <si>
    <t>384/2010</t>
  </si>
  <si>
    <t>Рассольник со сметаной</t>
  </si>
  <si>
    <t>Тефтели мясные</t>
  </si>
  <si>
    <t>Напиток  лимонный</t>
  </si>
  <si>
    <t>197/2010</t>
  </si>
  <si>
    <t>620/2010</t>
  </si>
  <si>
    <t>1008/2010</t>
  </si>
  <si>
    <t>Сосиска отварная</t>
  </si>
  <si>
    <t>536/2010</t>
  </si>
  <si>
    <t>943/2010</t>
  </si>
  <si>
    <t xml:space="preserve">Суп картофельный с горохом </t>
  </si>
  <si>
    <t>206/2010</t>
  </si>
  <si>
    <t>Котлета московская</t>
  </si>
  <si>
    <t>610/2010</t>
  </si>
  <si>
    <t>Рис отварной</t>
  </si>
  <si>
    <t xml:space="preserve">Рыба тушеная с овощами </t>
  </si>
  <si>
    <t>Картофельное пюре</t>
  </si>
  <si>
    <t>486/2010</t>
  </si>
  <si>
    <t>Каша молочная геркулесовая</t>
  </si>
  <si>
    <t>Ветчина  (колбаса п/к)</t>
  </si>
  <si>
    <t xml:space="preserve">Котлета «Дружба» </t>
  </si>
  <si>
    <t>60/20</t>
  </si>
  <si>
    <t xml:space="preserve"> </t>
  </si>
  <si>
    <t>250/10</t>
  </si>
  <si>
    <t xml:space="preserve">Запеканка  из творога </t>
  </si>
  <si>
    <t>Джем или сгущённое молоко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</si>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</sst>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%2024-25/&#1052;&#1077;&#1085;&#1102;%2009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6">
          <cell r="F6">
            <v>14.7</v>
          </cell>
          <cell r="G6">
            <v>43.7</v>
          </cell>
          <cell r="H6">
            <v>376</v>
          </cell>
        </row>
        <row r="7">
          <cell r="E7">
            <v>3.6</v>
          </cell>
          <cell r="F7">
            <v>9.9</v>
          </cell>
          <cell r="G7">
            <v>0</v>
          </cell>
          <cell r="H7">
            <v>104</v>
          </cell>
        </row>
        <row r="8">
          <cell r="E8">
            <v>0.4</v>
          </cell>
          <cell r="F8">
            <v>0.2</v>
          </cell>
          <cell r="G8">
            <v>14.2</v>
          </cell>
          <cell r="H8">
            <v>56</v>
          </cell>
        </row>
        <row r="9">
          <cell r="E9">
            <v>2.9</v>
          </cell>
          <cell r="F9">
            <v>1.1000000000000001</v>
          </cell>
          <cell r="G9">
            <v>19.7</v>
          </cell>
          <cell r="H9">
            <v>100</v>
          </cell>
        </row>
        <row r="12">
          <cell r="E12">
            <v>3.9</v>
          </cell>
          <cell r="F12">
            <v>4.5</v>
          </cell>
          <cell r="G12">
            <v>28.3</v>
          </cell>
          <cell r="H12">
            <v>184</v>
          </cell>
        </row>
        <row r="13">
          <cell r="E13">
            <v>11.6</v>
          </cell>
          <cell r="F13">
            <v>4.0999999999999996</v>
          </cell>
          <cell r="G13">
            <v>0.4</v>
          </cell>
          <cell r="H13">
            <v>80</v>
          </cell>
        </row>
        <row r="14">
          <cell r="E14">
            <v>3.7</v>
          </cell>
          <cell r="F14">
            <v>5.9</v>
          </cell>
          <cell r="G14">
            <v>38.200000000000003</v>
          </cell>
          <cell r="H14">
            <v>221</v>
          </cell>
        </row>
        <row r="15">
          <cell r="E15">
            <v>0.2</v>
          </cell>
          <cell r="F15">
            <v>0</v>
          </cell>
          <cell r="G15">
            <v>20.8</v>
          </cell>
          <cell r="H15">
            <v>83</v>
          </cell>
        </row>
        <row r="16">
          <cell r="E16">
            <v>4.3</v>
          </cell>
          <cell r="F16">
            <v>1.7</v>
          </cell>
          <cell r="G16">
            <v>24.2</v>
          </cell>
          <cell r="H16">
            <v>130</v>
          </cell>
        </row>
        <row r="34">
          <cell r="A34" t="str">
            <v>610/2010</v>
          </cell>
          <cell r="B34" t="str">
            <v>Котлета московская</v>
          </cell>
          <cell r="C34" t="str">
            <v>60/30</v>
          </cell>
          <cell r="E34">
            <v>7.2</v>
          </cell>
          <cell r="F34">
            <v>7.8</v>
          </cell>
          <cell r="G34">
            <v>6.6</v>
          </cell>
          <cell r="H34">
            <v>126</v>
          </cell>
        </row>
        <row r="35">
          <cell r="A35" t="str">
            <v>378/2010</v>
          </cell>
          <cell r="B35" t="str">
            <v>Каша гречневая</v>
          </cell>
          <cell r="C35">
            <v>150</v>
          </cell>
          <cell r="E35">
            <v>9.1999999999999993</v>
          </cell>
          <cell r="F35">
            <v>10.6</v>
          </cell>
          <cell r="G35">
            <v>47.4</v>
          </cell>
          <cell r="H35">
            <v>217</v>
          </cell>
        </row>
        <row r="36">
          <cell r="E36">
            <v>7.9</v>
          </cell>
          <cell r="F36">
            <v>8</v>
          </cell>
          <cell r="G36">
            <v>0</v>
          </cell>
          <cell r="H36">
            <v>99</v>
          </cell>
        </row>
        <row r="37">
          <cell r="E37">
            <v>3.2</v>
          </cell>
          <cell r="F37">
            <v>2.2000000000000002</v>
          </cell>
          <cell r="G37">
            <v>20.2</v>
          </cell>
          <cell r="H37">
            <v>140</v>
          </cell>
        </row>
        <row r="38">
          <cell r="E38">
            <v>2.9</v>
          </cell>
          <cell r="F38">
            <v>1.1000000000000001</v>
          </cell>
          <cell r="G38">
            <v>19.7</v>
          </cell>
          <cell r="H38">
            <v>100</v>
          </cell>
        </row>
        <row r="41">
          <cell r="E41">
            <v>7</v>
          </cell>
          <cell r="F41">
            <v>10.5</v>
          </cell>
          <cell r="G41">
            <v>12</v>
          </cell>
          <cell r="H41">
            <v>175</v>
          </cell>
        </row>
        <row r="42">
          <cell r="C42" t="str">
            <v>60/20</v>
          </cell>
          <cell r="E42">
            <v>3.7</v>
          </cell>
          <cell r="F42">
            <v>4</v>
          </cell>
          <cell r="G42">
            <v>9.9</v>
          </cell>
          <cell r="H42">
            <v>88</v>
          </cell>
        </row>
        <row r="43">
          <cell r="E43">
            <v>4.7</v>
          </cell>
          <cell r="F43">
            <v>4.5999999999999996</v>
          </cell>
          <cell r="G43">
            <v>32.200000000000003</v>
          </cell>
          <cell r="H43">
            <v>192</v>
          </cell>
        </row>
        <row r="44">
          <cell r="E44">
            <v>0</v>
          </cell>
          <cell r="F44">
            <v>0</v>
          </cell>
          <cell r="G44">
            <v>24</v>
          </cell>
          <cell r="H44">
            <v>100</v>
          </cell>
        </row>
        <row r="45">
          <cell r="E45">
            <v>4.3</v>
          </cell>
          <cell r="F45">
            <v>1.7</v>
          </cell>
          <cell r="G45">
            <v>24.2</v>
          </cell>
          <cell r="H45">
            <v>130</v>
          </cell>
        </row>
        <row r="54">
          <cell r="E54">
            <v>29</v>
          </cell>
          <cell r="F54">
            <v>6</v>
          </cell>
          <cell r="G54">
            <v>37</v>
          </cell>
          <cell r="H54">
            <v>290</v>
          </cell>
        </row>
        <row r="55">
          <cell r="E55">
            <v>1.4</v>
          </cell>
          <cell r="F55">
            <v>1.7</v>
          </cell>
          <cell r="G55">
            <v>11.2</v>
          </cell>
          <cell r="H55">
            <v>76</v>
          </cell>
        </row>
        <row r="56">
          <cell r="E56">
            <v>0.6</v>
          </cell>
          <cell r="F56">
            <v>0.6</v>
          </cell>
          <cell r="G56">
            <v>13.7</v>
          </cell>
          <cell r="H56">
            <v>66</v>
          </cell>
        </row>
        <row r="57">
          <cell r="E57">
            <v>0</v>
          </cell>
          <cell r="F57">
            <v>0</v>
          </cell>
          <cell r="G57">
            <v>13.3</v>
          </cell>
          <cell r="H57">
            <v>56</v>
          </cell>
        </row>
        <row r="58">
          <cell r="E58">
            <v>2.9</v>
          </cell>
          <cell r="F58">
            <v>1.1000000000000001</v>
          </cell>
          <cell r="G58">
            <v>19.7</v>
          </cell>
          <cell r="H58">
            <v>100</v>
          </cell>
        </row>
        <row r="61">
          <cell r="A61" t="str">
            <v>206/2010</v>
          </cell>
          <cell r="B61" t="str">
            <v xml:space="preserve">Суп картофельный с горохом </v>
          </cell>
          <cell r="C61" t="str">
            <v>250/10</v>
          </cell>
          <cell r="E61">
            <v>10.9</v>
          </cell>
          <cell r="F61">
            <v>6.4</v>
          </cell>
          <cell r="G61">
            <v>13.3</v>
          </cell>
          <cell r="H61">
            <v>152</v>
          </cell>
        </row>
        <row r="62">
          <cell r="A62" t="str">
            <v>510/2010</v>
          </cell>
          <cell r="B62" t="str">
            <v>Котлета рыбная</v>
          </cell>
          <cell r="C62" t="str">
            <v>60/20</v>
          </cell>
          <cell r="E62">
            <v>6.6</v>
          </cell>
          <cell r="F62">
            <v>1.2</v>
          </cell>
          <cell r="G62">
            <v>6.6</v>
          </cell>
          <cell r="H62">
            <v>67</v>
          </cell>
        </row>
        <row r="63">
          <cell r="E63">
            <v>9.1999999999999993</v>
          </cell>
          <cell r="F63">
            <v>10.6</v>
          </cell>
          <cell r="G63">
            <v>47.4</v>
          </cell>
          <cell r="H63">
            <v>217</v>
          </cell>
        </row>
        <row r="64">
          <cell r="E64">
            <v>1.6</v>
          </cell>
          <cell r="F64">
            <v>0</v>
          </cell>
          <cell r="G64">
            <v>28.4</v>
          </cell>
          <cell r="H64">
            <v>120</v>
          </cell>
        </row>
        <row r="65">
          <cell r="E65">
            <v>4.3</v>
          </cell>
          <cell r="F65">
            <v>1.7</v>
          </cell>
          <cell r="G65">
            <v>24.2</v>
          </cell>
          <cell r="H65">
            <v>130</v>
          </cell>
        </row>
        <row r="84">
          <cell r="C84" t="str">
            <v>50/170</v>
          </cell>
          <cell r="E84">
            <v>13.2</v>
          </cell>
          <cell r="F84">
            <v>24.2</v>
          </cell>
          <cell r="G84">
            <v>39.6</v>
          </cell>
          <cell r="H84">
            <v>440</v>
          </cell>
        </row>
        <row r="85">
          <cell r="E85">
            <v>7.2</v>
          </cell>
          <cell r="F85">
            <v>2.2999999999999998</v>
          </cell>
          <cell r="G85">
            <v>0.6</v>
          </cell>
          <cell r="H85">
            <v>86</v>
          </cell>
        </row>
        <row r="86">
          <cell r="E86">
            <v>0.2</v>
          </cell>
          <cell r="F86">
            <v>0</v>
          </cell>
          <cell r="G86">
            <v>20.8</v>
          </cell>
          <cell r="H86">
            <v>83</v>
          </cell>
        </row>
        <row r="87">
          <cell r="E87">
            <v>2.9</v>
          </cell>
          <cell r="F87">
            <v>1.1000000000000001</v>
          </cell>
          <cell r="G87">
            <v>19.7</v>
          </cell>
          <cell r="H87">
            <v>100</v>
          </cell>
        </row>
        <row r="90">
          <cell r="E90">
            <v>10.7</v>
          </cell>
          <cell r="F90">
            <v>7.9</v>
          </cell>
          <cell r="G90">
            <v>11.1</v>
          </cell>
          <cell r="H90">
            <v>158</v>
          </cell>
        </row>
        <row r="91">
          <cell r="B91" t="str">
            <v>Филе куриное с овощами</v>
          </cell>
          <cell r="C91" t="str">
            <v>60/20</v>
          </cell>
          <cell r="E91">
            <v>28.9</v>
          </cell>
          <cell r="F91">
            <v>3.6</v>
          </cell>
          <cell r="G91">
            <v>0.7</v>
          </cell>
          <cell r="H91">
            <v>128</v>
          </cell>
        </row>
        <row r="92">
          <cell r="E92">
            <v>3.9</v>
          </cell>
          <cell r="F92">
            <v>4.0999999999999996</v>
          </cell>
          <cell r="G92">
            <v>17.5</v>
          </cell>
          <cell r="H92">
            <v>123</v>
          </cell>
        </row>
        <row r="93">
          <cell r="E93">
            <v>0.4</v>
          </cell>
          <cell r="F93">
            <v>0</v>
          </cell>
          <cell r="G93">
            <v>44.2</v>
          </cell>
          <cell r="H93">
            <v>170</v>
          </cell>
        </row>
        <row r="94">
          <cell r="E94">
            <v>4.3</v>
          </cell>
          <cell r="F94">
            <v>1.7</v>
          </cell>
          <cell r="G94">
            <v>24.2</v>
          </cell>
          <cell r="H94">
            <v>130</v>
          </cell>
        </row>
        <row r="111">
          <cell r="E111">
            <v>9.5</v>
          </cell>
          <cell r="F111">
            <v>10.1</v>
          </cell>
          <cell r="G111">
            <v>53</v>
          </cell>
          <cell r="H111">
            <v>330</v>
          </cell>
        </row>
        <row r="112">
          <cell r="E112">
            <v>5.0999999999999996</v>
          </cell>
          <cell r="F112">
            <v>7.2</v>
          </cell>
          <cell r="G112">
            <v>0</v>
          </cell>
          <cell r="H112">
            <v>84</v>
          </cell>
        </row>
        <row r="113">
          <cell r="E113">
            <v>4.8</v>
          </cell>
          <cell r="F113">
            <v>4.2</v>
          </cell>
          <cell r="G113">
            <v>18.399999999999999</v>
          </cell>
          <cell r="H113">
            <v>128</v>
          </cell>
        </row>
        <row r="114">
          <cell r="E114">
            <v>2.9</v>
          </cell>
          <cell r="F114">
            <v>1.1000000000000001</v>
          </cell>
          <cell r="G114">
            <v>19.7</v>
          </cell>
          <cell r="H114">
            <v>100</v>
          </cell>
        </row>
        <row r="117">
          <cell r="E117">
            <v>15</v>
          </cell>
          <cell r="F117">
            <v>5</v>
          </cell>
          <cell r="G117">
            <v>17.5</v>
          </cell>
          <cell r="H117">
            <v>240</v>
          </cell>
        </row>
        <row r="118">
          <cell r="E118">
            <v>13.4</v>
          </cell>
          <cell r="F118">
            <v>8.4</v>
          </cell>
          <cell r="G118">
            <v>14.2</v>
          </cell>
          <cell r="H118">
            <v>188</v>
          </cell>
        </row>
        <row r="119">
          <cell r="A119" t="str">
            <v>413/2010</v>
          </cell>
          <cell r="B119" t="str">
            <v>Макароны отварные с маслом</v>
          </cell>
          <cell r="C119">
            <v>150</v>
          </cell>
          <cell r="E119">
            <v>4.7</v>
          </cell>
          <cell r="F119">
            <v>4.5999999999999996</v>
          </cell>
          <cell r="G119">
            <v>32.200000000000003</v>
          </cell>
          <cell r="H119">
            <v>192</v>
          </cell>
        </row>
        <row r="120">
          <cell r="E120">
            <v>0.2</v>
          </cell>
          <cell r="F120">
            <v>0.1</v>
          </cell>
          <cell r="G120">
            <v>25.6</v>
          </cell>
          <cell r="H120">
            <v>94</v>
          </cell>
        </row>
        <row r="121">
          <cell r="E121">
            <v>4.3</v>
          </cell>
          <cell r="F121">
            <v>1.7</v>
          </cell>
          <cell r="G121">
            <v>24.2</v>
          </cell>
          <cell r="H121">
            <v>130</v>
          </cell>
        </row>
        <row r="139">
          <cell r="C139" t="str">
            <v>65/35</v>
          </cell>
          <cell r="E139">
            <v>7.6</v>
          </cell>
          <cell r="F139">
            <v>12.4</v>
          </cell>
          <cell r="G139">
            <v>0</v>
          </cell>
          <cell r="H139">
            <v>139</v>
          </cell>
        </row>
        <row r="140">
          <cell r="E140">
            <v>4.7</v>
          </cell>
          <cell r="F140">
            <v>4.5999999999999996</v>
          </cell>
          <cell r="G140">
            <v>32.200000000000003</v>
          </cell>
          <cell r="H140">
            <v>192</v>
          </cell>
        </row>
        <row r="141">
          <cell r="E141">
            <v>0.1</v>
          </cell>
          <cell r="F141">
            <v>8.1999999999999993</v>
          </cell>
          <cell r="G141">
            <v>0.6</v>
          </cell>
          <cell r="H141">
            <v>74</v>
          </cell>
        </row>
        <row r="142">
          <cell r="E142">
            <v>0</v>
          </cell>
          <cell r="F142">
            <v>0</v>
          </cell>
          <cell r="G142">
            <v>13.3</v>
          </cell>
          <cell r="H142">
            <v>56</v>
          </cell>
        </row>
        <row r="143">
          <cell r="E143">
            <v>2.9</v>
          </cell>
          <cell r="F143">
            <v>1.1000000000000001</v>
          </cell>
          <cell r="G143">
            <v>19.7</v>
          </cell>
          <cell r="H143">
            <v>100</v>
          </cell>
        </row>
        <row r="146">
          <cell r="E146">
            <v>10.9</v>
          </cell>
          <cell r="F146">
            <v>6.4</v>
          </cell>
          <cell r="G146">
            <v>13.3</v>
          </cell>
          <cell r="H146">
            <v>152</v>
          </cell>
        </row>
        <row r="147">
          <cell r="E147">
            <v>7.2</v>
          </cell>
          <cell r="F147">
            <v>7.8</v>
          </cell>
          <cell r="G147">
            <v>6.6</v>
          </cell>
          <cell r="H147">
            <v>126</v>
          </cell>
        </row>
        <row r="148">
          <cell r="E148">
            <v>9.1999999999999993</v>
          </cell>
          <cell r="F148">
            <v>10.6</v>
          </cell>
          <cell r="G148">
            <v>47.4</v>
          </cell>
          <cell r="H148">
            <v>217</v>
          </cell>
        </row>
        <row r="149">
          <cell r="E149">
            <v>0.2</v>
          </cell>
          <cell r="F149">
            <v>0</v>
          </cell>
          <cell r="G149">
            <v>20.8</v>
          </cell>
          <cell r="H149">
            <v>83</v>
          </cell>
        </row>
        <row r="150">
          <cell r="E150">
            <v>4.3</v>
          </cell>
          <cell r="F150">
            <v>1.7</v>
          </cell>
          <cell r="G150">
            <v>24.2</v>
          </cell>
          <cell r="H150">
            <v>130</v>
          </cell>
        </row>
        <row r="167">
          <cell r="C167" t="str">
            <v>65/35</v>
          </cell>
        </row>
        <row r="168">
          <cell r="E168">
            <v>3.7</v>
          </cell>
          <cell r="F168">
            <v>5.9</v>
          </cell>
          <cell r="G168">
            <v>38.200000000000003</v>
          </cell>
          <cell r="H168">
            <v>221</v>
          </cell>
        </row>
        <row r="169">
          <cell r="E169">
            <v>0.1</v>
          </cell>
          <cell r="F169">
            <v>8.1999999999999993</v>
          </cell>
          <cell r="G169">
            <v>0.6</v>
          </cell>
          <cell r="H169">
            <v>74</v>
          </cell>
        </row>
        <row r="170">
          <cell r="E170">
            <v>0.4</v>
          </cell>
          <cell r="F170">
            <v>0.2</v>
          </cell>
          <cell r="G170">
            <v>14.2</v>
          </cell>
          <cell r="H170">
            <v>56</v>
          </cell>
        </row>
        <row r="171">
          <cell r="E171">
            <v>2.9</v>
          </cell>
          <cell r="F171">
            <v>1.1000000000000001</v>
          </cell>
          <cell r="G171">
            <v>19.7</v>
          </cell>
          <cell r="H171">
            <v>100</v>
          </cell>
        </row>
        <row r="174">
          <cell r="A174" t="str">
            <v>170/2010</v>
          </cell>
          <cell r="B174" t="str">
            <v>Борщ из свежей капусты и картофеля со сметаной</v>
          </cell>
          <cell r="C174" t="str">
            <v>250/10</v>
          </cell>
          <cell r="E174">
            <v>10.7</v>
          </cell>
          <cell r="F174">
            <v>7.9</v>
          </cell>
          <cell r="G174">
            <v>11.1</v>
          </cell>
          <cell r="H174">
            <v>158</v>
          </cell>
        </row>
        <row r="175">
          <cell r="C175" t="str">
            <v>60/20</v>
          </cell>
          <cell r="E175">
            <v>15</v>
          </cell>
          <cell r="F175">
            <v>4.8</v>
          </cell>
          <cell r="G175">
            <v>3.9</v>
          </cell>
          <cell r="H175">
            <v>118</v>
          </cell>
        </row>
        <row r="176">
          <cell r="E176">
            <v>3</v>
          </cell>
          <cell r="F176">
            <v>8</v>
          </cell>
          <cell r="G176">
            <v>18</v>
          </cell>
          <cell r="H176">
            <v>180</v>
          </cell>
        </row>
        <row r="177">
          <cell r="E177">
            <v>1.6</v>
          </cell>
          <cell r="F177">
            <v>0</v>
          </cell>
          <cell r="G177">
            <v>28.4</v>
          </cell>
          <cell r="H177">
            <v>120</v>
          </cell>
        </row>
        <row r="178">
          <cell r="E178">
            <v>4.3</v>
          </cell>
          <cell r="F178">
            <v>1.7</v>
          </cell>
          <cell r="G178">
            <v>24.2</v>
          </cell>
          <cell r="H178">
            <v>130</v>
          </cell>
        </row>
        <row r="195">
          <cell r="A195" t="str">
            <v>298/2/2011</v>
          </cell>
          <cell r="B195" t="str">
            <v>Голубцы ленивые</v>
          </cell>
          <cell r="C195" t="str">
            <v>50/190</v>
          </cell>
          <cell r="E195">
            <v>21.6</v>
          </cell>
          <cell r="F195">
            <v>6.7</v>
          </cell>
          <cell r="G195">
            <v>13.9</v>
          </cell>
          <cell r="H195">
            <v>216</v>
          </cell>
        </row>
        <row r="196">
          <cell r="E196">
            <v>4.8</v>
          </cell>
          <cell r="F196">
            <v>5.9</v>
          </cell>
          <cell r="G196">
            <v>0.1</v>
          </cell>
          <cell r="H196">
            <v>102</v>
          </cell>
        </row>
        <row r="197">
          <cell r="A197" t="str">
            <v>868/2010</v>
          </cell>
          <cell r="B197" t="str">
            <v>Компот из сухофруктов</v>
          </cell>
          <cell r="E197">
            <v>2</v>
          </cell>
          <cell r="F197">
            <v>0</v>
          </cell>
          <cell r="G197">
            <v>20.8</v>
          </cell>
          <cell r="H197">
            <v>83</v>
          </cell>
        </row>
        <row r="198">
          <cell r="E198">
            <v>2.9</v>
          </cell>
          <cell r="F198">
            <v>1.1000000000000001</v>
          </cell>
          <cell r="G198">
            <v>19.7</v>
          </cell>
          <cell r="H198">
            <v>100</v>
          </cell>
        </row>
        <row r="201">
          <cell r="A201" t="str">
            <v>178/2010</v>
          </cell>
          <cell r="B201" t="str">
            <v>Суп  рисовый с курицей</v>
          </cell>
          <cell r="C201" t="str">
            <v>250/10</v>
          </cell>
        </row>
        <row r="202">
          <cell r="C202" t="str">
            <v>60/20</v>
          </cell>
          <cell r="E202">
            <v>3.7</v>
          </cell>
          <cell r="F202">
            <v>4</v>
          </cell>
          <cell r="G202">
            <v>9</v>
          </cell>
          <cell r="H202">
            <v>108</v>
          </cell>
        </row>
        <row r="203">
          <cell r="E203">
            <v>4.7</v>
          </cell>
          <cell r="F203">
            <v>4.5999999999999996</v>
          </cell>
          <cell r="G203">
            <v>32.200000000000003</v>
          </cell>
          <cell r="H203">
            <v>192</v>
          </cell>
        </row>
        <row r="204">
          <cell r="A204" t="str">
            <v>943/2010</v>
          </cell>
          <cell r="B204" t="str">
            <v>Чай с лимоном</v>
          </cell>
          <cell r="C204" t="str">
            <v>200/10</v>
          </cell>
          <cell r="E204">
            <v>0.4</v>
          </cell>
          <cell r="F204">
            <v>0.2</v>
          </cell>
          <cell r="G204">
            <v>14.2</v>
          </cell>
          <cell r="H204">
            <v>56</v>
          </cell>
        </row>
        <row r="205">
          <cell r="E205">
            <v>4.3</v>
          </cell>
          <cell r="F205">
            <v>1.7</v>
          </cell>
          <cell r="G205">
            <v>24.2</v>
          </cell>
          <cell r="H205">
            <v>130</v>
          </cell>
        </row>
        <row r="218">
          <cell r="C218" t="str">
            <v>180/10</v>
          </cell>
          <cell r="E218">
            <v>5.8</v>
          </cell>
          <cell r="F218">
            <v>7.7</v>
          </cell>
          <cell r="G218">
            <v>25.6</v>
          </cell>
          <cell r="H218">
            <v>189</v>
          </cell>
        </row>
        <row r="219">
          <cell r="E219">
            <v>3</v>
          </cell>
          <cell r="F219">
            <v>0.9</v>
          </cell>
          <cell r="G219">
            <v>0</v>
          </cell>
          <cell r="H219">
            <v>55</v>
          </cell>
        </row>
        <row r="220">
          <cell r="E220">
            <v>3.2</v>
          </cell>
          <cell r="F220">
            <v>2.2000000000000002</v>
          </cell>
          <cell r="G220">
            <v>20.2</v>
          </cell>
          <cell r="H220">
            <v>140</v>
          </cell>
        </row>
        <row r="221">
          <cell r="E221">
            <v>0.4</v>
          </cell>
          <cell r="F221">
            <v>0.4</v>
          </cell>
          <cell r="G221">
            <v>9.8000000000000007</v>
          </cell>
          <cell r="H221">
            <v>47</v>
          </cell>
        </row>
        <row r="222">
          <cell r="E222">
            <v>2.9</v>
          </cell>
          <cell r="F222">
            <v>1.1000000000000001</v>
          </cell>
          <cell r="G222">
            <v>19.7</v>
          </cell>
          <cell r="H222">
            <v>100</v>
          </cell>
        </row>
        <row r="225">
          <cell r="A225" t="str">
            <v>201/2010</v>
          </cell>
          <cell r="B225" t="str">
            <v>Суп Крестьянский со сметаной</v>
          </cell>
          <cell r="C225" t="str">
            <v>250/10</v>
          </cell>
          <cell r="E225">
            <v>9</v>
          </cell>
          <cell r="F225">
            <v>13</v>
          </cell>
          <cell r="G225">
            <v>14</v>
          </cell>
          <cell r="H225">
            <v>212</v>
          </cell>
        </row>
        <row r="226">
          <cell r="A226" t="str">
            <v>590/2010</v>
          </cell>
          <cell r="B226" t="str">
            <v xml:space="preserve">Жаркое по-домашнему </v>
          </cell>
          <cell r="C226" t="str">
            <v>70/150</v>
          </cell>
          <cell r="E226">
            <v>9.5</v>
          </cell>
          <cell r="F226">
            <v>7.8</v>
          </cell>
          <cell r="G226">
            <v>14.5</v>
          </cell>
          <cell r="H226">
            <v>233</v>
          </cell>
        </row>
        <row r="227">
          <cell r="A227" t="str">
            <v>883/2010</v>
          </cell>
          <cell r="B227" t="str">
            <v>Кисель плодово-ягодный</v>
          </cell>
          <cell r="E227">
            <v>0</v>
          </cell>
          <cell r="F227">
            <v>0</v>
          </cell>
          <cell r="G227">
            <v>24</v>
          </cell>
          <cell r="H227">
            <v>100</v>
          </cell>
        </row>
        <row r="228">
          <cell r="E228">
            <v>4.3</v>
          </cell>
          <cell r="F228">
            <v>1.7</v>
          </cell>
          <cell r="G228">
            <v>24.2</v>
          </cell>
          <cell r="H228">
            <v>130</v>
          </cell>
        </row>
        <row r="249">
          <cell r="E249">
            <v>7.2</v>
          </cell>
          <cell r="F249">
            <v>11.5</v>
          </cell>
          <cell r="G249">
            <v>8.5</v>
          </cell>
          <cell r="H249">
            <v>166</v>
          </cell>
        </row>
        <row r="250">
          <cell r="A250" t="str">
            <v>299/2010</v>
          </cell>
          <cell r="B250" t="str">
            <v>Картофельное пюре</v>
          </cell>
          <cell r="C250">
            <v>150</v>
          </cell>
          <cell r="E250">
            <v>3</v>
          </cell>
          <cell r="F250">
            <v>8</v>
          </cell>
          <cell r="G250">
            <v>18</v>
          </cell>
          <cell r="H250">
            <v>180</v>
          </cell>
        </row>
        <row r="251">
          <cell r="A251" t="str">
            <v>42/2010</v>
          </cell>
          <cell r="B251" t="str">
            <v>Сыр порционный</v>
          </cell>
          <cell r="C251">
            <v>20</v>
          </cell>
          <cell r="E251">
            <v>7.9</v>
          </cell>
          <cell r="F251">
            <v>6.3</v>
          </cell>
          <cell r="G251">
            <v>5</v>
          </cell>
          <cell r="H251">
            <v>85</v>
          </cell>
        </row>
        <row r="252">
          <cell r="E252">
            <v>0.4</v>
          </cell>
          <cell r="F252">
            <v>0.2</v>
          </cell>
          <cell r="G252">
            <v>14.2</v>
          </cell>
          <cell r="H252">
            <v>56</v>
          </cell>
        </row>
        <row r="253">
          <cell r="E253">
            <v>2.9</v>
          </cell>
          <cell r="F253">
            <v>1.1000000000000001</v>
          </cell>
          <cell r="G253">
            <v>19.7</v>
          </cell>
          <cell r="H253">
            <v>100</v>
          </cell>
        </row>
        <row r="256">
          <cell r="A256" t="str">
            <v>187/2010</v>
          </cell>
          <cell r="B256" t="str">
            <v xml:space="preserve">Щи из свежей капусты со сметаной </v>
          </cell>
          <cell r="C256" t="str">
            <v>250/10</v>
          </cell>
          <cell r="E256">
            <v>3.9</v>
          </cell>
          <cell r="F256">
            <v>4.5</v>
          </cell>
          <cell r="G256">
            <v>28.3</v>
          </cell>
          <cell r="H256">
            <v>184</v>
          </cell>
        </row>
        <row r="257">
          <cell r="A257" t="str">
            <v>610/2010</v>
          </cell>
          <cell r="B257" t="str">
            <v>Бифштекс рубленый</v>
          </cell>
          <cell r="C257" t="str">
            <v>60/20</v>
          </cell>
          <cell r="E257">
            <v>7.2</v>
          </cell>
          <cell r="F257">
            <v>7.8</v>
          </cell>
          <cell r="G257">
            <v>6.6</v>
          </cell>
          <cell r="H257">
            <v>126</v>
          </cell>
        </row>
        <row r="258">
          <cell r="A258" t="str">
            <v>316/2010</v>
          </cell>
          <cell r="B258" t="str">
            <v xml:space="preserve">Рис отварной </v>
          </cell>
          <cell r="C258">
            <v>150</v>
          </cell>
          <cell r="E258">
            <v>3.7</v>
          </cell>
          <cell r="F258">
            <v>5.9</v>
          </cell>
          <cell r="G258">
            <v>38.200000000000003</v>
          </cell>
          <cell r="H258">
            <v>221</v>
          </cell>
        </row>
        <row r="259">
          <cell r="A259" t="str">
            <v>859/2010</v>
          </cell>
          <cell r="B259" t="str">
            <v xml:space="preserve">Компот из свежих яблок </v>
          </cell>
          <cell r="C259">
            <v>200</v>
          </cell>
          <cell r="E259">
            <v>0.4</v>
          </cell>
          <cell r="F259">
            <v>0</v>
          </cell>
          <cell r="G259">
            <v>44.2</v>
          </cell>
          <cell r="H259">
            <v>170</v>
          </cell>
        </row>
        <row r="260">
          <cell r="E260">
            <v>4.3</v>
          </cell>
          <cell r="F260">
            <v>1.7</v>
          </cell>
          <cell r="G260">
            <v>24.2</v>
          </cell>
          <cell r="H260">
            <v>130</v>
          </cell>
        </row>
        <row r="261">
          <cell r="D261">
            <v>685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98" sqref="F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51" t="s">
        <v>42</v>
      </c>
      <c r="G6" s="40">
        <v>17.8</v>
      </c>
      <c r="H6" s="40">
        <f>[1]Меню!F6</f>
        <v>14.7</v>
      </c>
      <c r="I6" s="40">
        <f>[1]Меню!G6</f>
        <v>43.7</v>
      </c>
      <c r="J6" s="40">
        <f>[1]Меню!H6</f>
        <v>376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49</v>
      </c>
      <c r="F7" s="43">
        <v>30</v>
      </c>
      <c r="G7" s="43">
        <f>[1]Меню!E7</f>
        <v>3.6</v>
      </c>
      <c r="H7" s="43">
        <f>[1]Меню!F7</f>
        <v>9.9</v>
      </c>
      <c r="I7" s="43">
        <f>[1]Меню!G7</f>
        <v>0</v>
      </c>
      <c r="J7" s="43">
        <f>[1]Меню!H7</f>
        <v>104</v>
      </c>
      <c r="K7" s="44" t="s">
        <v>50</v>
      </c>
      <c r="L7" s="43" t="s">
        <v>120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f>[1]Меню!E8</f>
        <v>0.4</v>
      </c>
      <c r="H8" s="43">
        <f>[1]Меню!F8</f>
        <v>0.2</v>
      </c>
      <c r="I8" s="43">
        <f>[1]Меню!G8</f>
        <v>14.2</v>
      </c>
      <c r="J8" s="43">
        <f>[1]Меню!H8</f>
        <v>56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f>[1]Меню!E9</f>
        <v>2.9</v>
      </c>
      <c r="H9" s="43">
        <f>[1]Меню!F9</f>
        <v>1.1000000000000001</v>
      </c>
      <c r="I9" s="43">
        <f>[1]Меню!G9</f>
        <v>19.7</v>
      </c>
      <c r="J9" s="43">
        <f>[1]Меню!H9</f>
        <v>100</v>
      </c>
      <c r="K9" s="52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24.7</v>
      </c>
      <c r="H13" s="19">
        <f t="shared" si="0"/>
        <v>25.900000000000002</v>
      </c>
      <c r="I13" s="19">
        <f t="shared" si="0"/>
        <v>77.600000000000009</v>
      </c>
      <c r="J13" s="19">
        <f t="shared" si="0"/>
        <v>636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 t="s">
        <v>121</v>
      </c>
      <c r="G15" s="43">
        <f>[1]Меню!E12</f>
        <v>3.9</v>
      </c>
      <c r="H15" s="43">
        <f>[1]Меню!F12</f>
        <v>4.5</v>
      </c>
      <c r="I15" s="43">
        <f>[1]Меню!G12</f>
        <v>28.3</v>
      </c>
      <c r="J15" s="43">
        <f>[1]Меню!H12</f>
        <v>184</v>
      </c>
      <c r="K15" s="44" t="s">
        <v>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 t="s">
        <v>119</v>
      </c>
      <c r="G16" s="43">
        <f>[1]Меню!E13</f>
        <v>11.6</v>
      </c>
      <c r="H16" s="43">
        <f>[1]Меню!F13</f>
        <v>4.0999999999999996</v>
      </c>
      <c r="I16" s="43">
        <f>[1]Меню!G13</f>
        <v>0.4</v>
      </c>
      <c r="J16" s="43">
        <f>[1]Меню!H13</f>
        <v>80</v>
      </c>
      <c r="K16" s="44" t="s">
        <v>57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f>[1]Меню!E14</f>
        <v>3.7</v>
      </c>
      <c r="H17" s="43">
        <f>[1]Меню!F14</f>
        <v>5.9</v>
      </c>
      <c r="I17" s="43">
        <f>[1]Меню!G14</f>
        <v>38.200000000000003</v>
      </c>
      <c r="J17" s="43">
        <f>[1]Меню!H14</f>
        <v>221</v>
      </c>
      <c r="K17" s="44" t="s">
        <v>58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f>[1]Меню!E15</f>
        <v>0.2</v>
      </c>
      <c r="H18" s="43">
        <f>[1]Меню!F15</f>
        <v>0</v>
      </c>
      <c r="I18" s="43">
        <f>[1]Меню!G15</f>
        <v>20.8</v>
      </c>
      <c r="J18" s="43">
        <f>[1]Меню!H15</f>
        <v>83</v>
      </c>
      <c r="K18" s="44" t="s">
        <v>59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50</v>
      </c>
      <c r="G20" s="43">
        <f>[1]Меню!E16</f>
        <v>4.3</v>
      </c>
      <c r="H20" s="43">
        <f>[1]Меню!F16</f>
        <v>1.7</v>
      </c>
      <c r="I20" s="43">
        <f>[1]Меню!G16</f>
        <v>24.2</v>
      </c>
      <c r="J20" s="43">
        <f>[1]Меню!H16</f>
        <v>130</v>
      </c>
      <c r="K20" s="52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740</v>
      </c>
      <c r="G23" s="19">
        <f t="shared" ref="G23:J23" si="2">SUM(G14:G22)</f>
        <v>23.7</v>
      </c>
      <c r="H23" s="19">
        <f t="shared" si="2"/>
        <v>16.2</v>
      </c>
      <c r="I23" s="19">
        <f t="shared" si="2"/>
        <v>111.9</v>
      </c>
      <c r="J23" s="19">
        <f t="shared" si="2"/>
        <v>698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1240</v>
      </c>
      <c r="G24" s="32">
        <f t="shared" ref="G24:J24" si="4">G13+G23</f>
        <v>48.4</v>
      </c>
      <c r="H24" s="32">
        <f t="shared" si="4"/>
        <v>42.1</v>
      </c>
      <c r="I24" s="32">
        <f t="shared" si="4"/>
        <v>189.5</v>
      </c>
      <c r="J24" s="32">
        <f t="shared" si="4"/>
        <v>1334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tr">
        <f>[1]Меню!B34</f>
        <v>Котлета московская</v>
      </c>
      <c r="F25" s="40" t="str">
        <f>[1]Меню!C34</f>
        <v>60/30</v>
      </c>
      <c r="G25" s="40">
        <f>[1]Меню!E34</f>
        <v>7.2</v>
      </c>
      <c r="H25" s="40">
        <f>[1]Меню!F34</f>
        <v>7.8</v>
      </c>
      <c r="I25" s="40">
        <f>[1]Меню!G34</f>
        <v>6.6</v>
      </c>
      <c r="J25" s="40">
        <f>[1]Меню!H34</f>
        <v>126</v>
      </c>
      <c r="K25" s="41" t="str">
        <f>[1]Меню!$A$34</f>
        <v>610/2010</v>
      </c>
      <c r="L25" s="40"/>
    </row>
    <row r="26" spans="1:12" ht="15" x14ac:dyDescent="0.25">
      <c r="A26" s="14"/>
      <c r="B26" s="15"/>
      <c r="C26" s="11"/>
      <c r="D26" s="8"/>
      <c r="E26" s="61" t="str">
        <f>[1]Меню!B35</f>
        <v>Каша гречневая</v>
      </c>
      <c r="F26" s="62">
        <f>[1]Меню!C35</f>
        <v>150</v>
      </c>
      <c r="G26" s="62">
        <f>[1]Меню!E35</f>
        <v>9.1999999999999993</v>
      </c>
      <c r="H26" s="62">
        <f>[1]Меню!F35</f>
        <v>10.6</v>
      </c>
      <c r="I26" s="62">
        <f>[1]Меню!G35</f>
        <v>47.4</v>
      </c>
      <c r="J26" s="62">
        <f>[1]Меню!H35</f>
        <v>217</v>
      </c>
      <c r="K26" s="63" t="str">
        <f>[1]Меню!$A$35</f>
        <v>378/2010</v>
      </c>
      <c r="L26" s="62"/>
    </row>
    <row r="27" spans="1:12" ht="15" x14ac:dyDescent="0.25">
      <c r="A27" s="14"/>
      <c r="B27" s="15"/>
      <c r="C27" s="11"/>
      <c r="D27" s="6"/>
      <c r="E27" s="42" t="s">
        <v>61</v>
      </c>
      <c r="F27" s="43">
        <v>20</v>
      </c>
      <c r="G27" s="43">
        <f>[1]Меню!E36</f>
        <v>7.9</v>
      </c>
      <c r="H27" s="43">
        <f>[1]Меню!F36</f>
        <v>8</v>
      </c>
      <c r="I27" s="43">
        <f>[1]Меню!G36</f>
        <v>0</v>
      </c>
      <c r="J27" s="43">
        <f>[1]Меню!H36</f>
        <v>99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62</v>
      </c>
      <c r="F28" s="43">
        <v>200</v>
      </c>
      <c r="G28" s="43">
        <f>[1]Меню!E37</f>
        <v>3.2</v>
      </c>
      <c r="H28" s="43">
        <f>[1]Меню!F37</f>
        <v>2.2000000000000002</v>
      </c>
      <c r="I28" s="43">
        <f>[1]Меню!G37</f>
        <v>20.2</v>
      </c>
      <c r="J28" s="43">
        <f>[1]Меню!H37</f>
        <v>140</v>
      </c>
      <c r="K28" s="44" t="s">
        <v>65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63</v>
      </c>
      <c r="F29" s="43">
        <v>40</v>
      </c>
      <c r="G29" s="43">
        <f>[1]Меню!E38</f>
        <v>2.9</v>
      </c>
      <c r="H29" s="43">
        <f>[1]Меню!F38</f>
        <v>1.1000000000000001</v>
      </c>
      <c r="I29" s="43">
        <f>[1]Меню!G38</f>
        <v>19.7</v>
      </c>
      <c r="J29" s="43">
        <f>[1]Меню!H38</f>
        <v>100</v>
      </c>
      <c r="K29" s="44" t="s">
        <v>48</v>
      </c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410</v>
      </c>
      <c r="G33" s="19">
        <f t="shared" ref="G33" si="6">SUM(G25:G32)</f>
        <v>30.399999999999995</v>
      </c>
      <c r="H33" s="19">
        <f t="shared" ref="H33" si="7">SUM(H25:H32)</f>
        <v>29.7</v>
      </c>
      <c r="I33" s="19">
        <f t="shared" ref="I33" si="8">SUM(I25:I32)</f>
        <v>93.9</v>
      </c>
      <c r="J33" s="19">
        <f t="shared" ref="J33:L33" si="9">SUM(J25:J32)</f>
        <v>682</v>
      </c>
      <c r="K33" s="25"/>
      <c r="L33" s="19">
        <f t="shared" si="9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66</v>
      </c>
      <c r="F35" s="43" t="s">
        <v>121</v>
      </c>
      <c r="G35" s="43">
        <f>[1]Меню!E41</f>
        <v>7</v>
      </c>
      <c r="H35" s="43">
        <f>[1]Меню!F41</f>
        <v>10.5</v>
      </c>
      <c r="I35" s="43">
        <f>[1]Меню!G41</f>
        <v>12</v>
      </c>
      <c r="J35" s="43">
        <f>[1]Меню!H41</f>
        <v>175</v>
      </c>
      <c r="K35" s="44" t="s">
        <v>70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67</v>
      </c>
      <c r="F36" s="43" t="str">
        <f>[1]Меню!$C$42</f>
        <v>60/20</v>
      </c>
      <c r="G36" s="43">
        <f>[1]Меню!E42</f>
        <v>3.7</v>
      </c>
      <c r="H36" s="43">
        <f>[1]Меню!F42</f>
        <v>4</v>
      </c>
      <c r="I36" s="43">
        <f>[1]Меню!G42</f>
        <v>9.9</v>
      </c>
      <c r="J36" s="43">
        <f>[1]Меню!H42</f>
        <v>88</v>
      </c>
      <c r="K36" s="44" t="s">
        <v>71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68</v>
      </c>
      <c r="F37" s="43">
        <v>150</v>
      </c>
      <c r="G37" s="43">
        <f>[1]Меню!E43</f>
        <v>4.7</v>
      </c>
      <c r="H37" s="43">
        <f>[1]Меню!F43</f>
        <v>4.5999999999999996</v>
      </c>
      <c r="I37" s="43">
        <f>[1]Меню!G43</f>
        <v>32.200000000000003</v>
      </c>
      <c r="J37" s="43">
        <f>[1]Меню!H43</f>
        <v>192</v>
      </c>
      <c r="K37" s="44" t="s">
        <v>72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69</v>
      </c>
      <c r="F38" s="43">
        <v>200</v>
      </c>
      <c r="G38" s="43">
        <f>[1]Меню!E44</f>
        <v>0</v>
      </c>
      <c r="H38" s="43">
        <f>[1]Меню!F44</f>
        <v>0</v>
      </c>
      <c r="I38" s="43">
        <f>[1]Меню!G44</f>
        <v>24</v>
      </c>
      <c r="J38" s="43">
        <f>[1]Меню!H44</f>
        <v>100</v>
      </c>
      <c r="K38" s="44" t="s">
        <v>73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 t="s">
        <v>55</v>
      </c>
      <c r="F40" s="43">
        <v>50</v>
      </c>
      <c r="G40" s="43">
        <f>[1]Меню!E45</f>
        <v>4.3</v>
      </c>
      <c r="H40" s="43">
        <f>[1]Меню!F45</f>
        <v>1.7</v>
      </c>
      <c r="I40" s="43">
        <f>[1]Меню!G45</f>
        <v>24.2</v>
      </c>
      <c r="J40" s="43">
        <f>[1]Меню!H45</f>
        <v>130</v>
      </c>
      <c r="K40" s="52" t="s">
        <v>48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v>740</v>
      </c>
      <c r="G43" s="19">
        <f t="shared" ref="G43" si="10">SUM(G34:G42)</f>
        <v>19.7</v>
      </c>
      <c r="H43" s="19">
        <f t="shared" ref="H43" si="11">SUM(H34:H42)</f>
        <v>20.8</v>
      </c>
      <c r="I43" s="19">
        <f t="shared" ref="I43" si="12">SUM(I34:I42)</f>
        <v>102.3</v>
      </c>
      <c r="J43" s="19">
        <f t="shared" ref="J43:L43" si="13">SUM(J34:J42)</f>
        <v>685</v>
      </c>
      <c r="K43" s="25"/>
      <c r="L43" s="19">
        <f t="shared" si="13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58" t="s">
        <v>4</v>
      </c>
      <c r="D44" s="59"/>
      <c r="E44" s="31"/>
      <c r="F44" s="32">
        <f>F33+F43</f>
        <v>1150</v>
      </c>
      <c r="G44" s="32">
        <f t="shared" ref="G44" si="14">G33+G43</f>
        <v>50.099999999999994</v>
      </c>
      <c r="H44" s="32">
        <f t="shared" ref="H44" si="15">H33+H43</f>
        <v>50.5</v>
      </c>
      <c r="I44" s="32">
        <f t="shared" ref="I44" si="16">I33+I43</f>
        <v>196.2</v>
      </c>
      <c r="J44" s="32">
        <f t="shared" ref="J44:L44" si="17">J33+J43</f>
        <v>1367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122</v>
      </c>
      <c r="F45" s="40">
        <v>100</v>
      </c>
      <c r="G45" s="40">
        <f>[1]Меню!E54</f>
        <v>29</v>
      </c>
      <c r="H45" s="40">
        <f>[1]Меню!F54</f>
        <v>6</v>
      </c>
      <c r="I45" s="40">
        <f>[1]Меню!G54</f>
        <v>37</v>
      </c>
      <c r="J45" s="40">
        <f>[1]Меню!H54</f>
        <v>290</v>
      </c>
      <c r="K45" s="41" t="s">
        <v>74</v>
      </c>
      <c r="L45" s="40"/>
    </row>
    <row r="46" spans="1:12" ht="15.75" thickBot="1" x14ac:dyDescent="0.3">
      <c r="A46" s="23"/>
      <c r="B46" s="15"/>
      <c r="C46" s="11"/>
      <c r="D46" s="8"/>
      <c r="E46" s="61" t="s">
        <v>123</v>
      </c>
      <c r="F46" s="62">
        <v>20</v>
      </c>
      <c r="G46" s="64">
        <f>[1]Меню!E55</f>
        <v>1.4</v>
      </c>
      <c r="H46" s="64">
        <f>[1]Меню!F55</f>
        <v>1.7</v>
      </c>
      <c r="I46" s="64">
        <f>[1]Меню!G55</f>
        <v>11.2</v>
      </c>
      <c r="J46" s="65">
        <f>[1]Меню!H55</f>
        <v>76</v>
      </c>
      <c r="K46" s="63" t="s">
        <v>48</v>
      </c>
      <c r="L46" s="62"/>
    </row>
    <row r="47" spans="1:12" ht="15" x14ac:dyDescent="0.25">
      <c r="A47" s="23"/>
      <c r="B47" s="15"/>
      <c r="C47" s="11"/>
      <c r="D47" s="7" t="s">
        <v>22</v>
      </c>
      <c r="E47" s="42" t="s">
        <v>78</v>
      </c>
      <c r="F47" s="43">
        <v>200</v>
      </c>
      <c r="G47" s="43">
        <f>[1]Меню!E57</f>
        <v>0</v>
      </c>
      <c r="H47" s="43">
        <f>[1]Меню!F57</f>
        <v>0</v>
      </c>
      <c r="I47" s="43">
        <f>[1]Меню!G57</f>
        <v>13.3</v>
      </c>
      <c r="J47" s="43">
        <f>[1]Меню!H57</f>
        <v>56</v>
      </c>
      <c r="K47" s="44" t="s">
        <v>80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f>[1]Меню!E58</f>
        <v>2.9</v>
      </c>
      <c r="H48" s="43">
        <f>[1]Меню!F58</f>
        <v>1.1000000000000001</v>
      </c>
      <c r="I48" s="43">
        <f>[1]Меню!G58</f>
        <v>19.7</v>
      </c>
      <c r="J48" s="43">
        <f>[1]Меню!H58</f>
        <v>100</v>
      </c>
      <c r="K48" s="44" t="s">
        <v>48</v>
      </c>
      <c r="L48" s="43"/>
    </row>
    <row r="49" spans="1:12" ht="15" x14ac:dyDescent="0.25">
      <c r="A49" s="23"/>
      <c r="B49" s="15"/>
      <c r="C49" s="11"/>
      <c r="D49" s="7" t="s">
        <v>24</v>
      </c>
      <c r="E49" s="42" t="s">
        <v>75</v>
      </c>
      <c r="F49" s="43">
        <v>140</v>
      </c>
      <c r="G49" s="43">
        <f>[1]Меню!E56</f>
        <v>0.6</v>
      </c>
      <c r="H49" s="43">
        <f>[1]Меню!F56</f>
        <v>0.6</v>
      </c>
      <c r="I49" s="43">
        <f>[1]Меню!G56</f>
        <v>13.7</v>
      </c>
      <c r="J49" s="43">
        <f>[1]Меню!H56</f>
        <v>66</v>
      </c>
      <c r="K49" s="44" t="s">
        <v>76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>SUM(G45:G51)</f>
        <v>33.9</v>
      </c>
      <c r="H52" s="19">
        <f>SUM(H45:H51)</f>
        <v>9.4</v>
      </c>
      <c r="I52" s="19">
        <f>SUM(I45:I51)</f>
        <v>94.9</v>
      </c>
      <c r="J52" s="19">
        <f>SUM(J45:J51)</f>
        <v>588</v>
      </c>
      <c r="K52" s="25"/>
      <c r="L52" s="19">
        <f>SUM(L45:L51)</f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tr">
        <f>[1]Меню!B61</f>
        <v xml:space="preserve">Суп картофельный с горохом </v>
      </c>
      <c r="F54" s="43" t="str">
        <f>[1]Меню!C61</f>
        <v>250/10</v>
      </c>
      <c r="G54" s="43">
        <f>[1]Меню!E61</f>
        <v>10.9</v>
      </c>
      <c r="H54" s="43">
        <f>[1]Меню!F61</f>
        <v>6.4</v>
      </c>
      <c r="I54" s="43">
        <f>[1]Меню!G61</f>
        <v>13.3</v>
      </c>
      <c r="J54" s="43">
        <f>[1]Меню!H61</f>
        <v>152</v>
      </c>
      <c r="K54" s="44" t="str">
        <f>[1]Меню!$A$61</f>
        <v>206/2010</v>
      </c>
      <c r="L54" s="43"/>
    </row>
    <row r="55" spans="1:12" ht="15" x14ac:dyDescent="0.25">
      <c r="A55" s="23"/>
      <c r="B55" s="15"/>
      <c r="C55" s="11"/>
      <c r="D55" s="7" t="s">
        <v>28</v>
      </c>
      <c r="E55" s="42" t="str">
        <f>[1]Меню!B62</f>
        <v>Котлета рыбная</v>
      </c>
      <c r="F55" s="43" t="str">
        <f>[1]Меню!C62</f>
        <v>60/20</v>
      </c>
      <c r="G55" s="43">
        <f>[1]Меню!E62</f>
        <v>6.6</v>
      </c>
      <c r="H55" s="43">
        <f>[1]Меню!F62</f>
        <v>1.2</v>
      </c>
      <c r="I55" s="43">
        <f>[1]Меню!G62</f>
        <v>6.6</v>
      </c>
      <c r="J55" s="43">
        <f>[1]Меню!H62</f>
        <v>67</v>
      </c>
      <c r="K55" s="44" t="str">
        <f>[1]Меню!$A$62</f>
        <v>510/2010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81</v>
      </c>
      <c r="F56" s="43">
        <v>150</v>
      </c>
      <c r="G56" s="43">
        <f>[1]Меню!E63</f>
        <v>9.1999999999999993</v>
      </c>
      <c r="H56" s="43">
        <f>[1]Меню!F63</f>
        <v>10.6</v>
      </c>
      <c r="I56" s="43">
        <f>[1]Меню!G63</f>
        <v>47.4</v>
      </c>
      <c r="J56" s="43">
        <f>[1]Меню!H63</f>
        <v>217</v>
      </c>
      <c r="K56" s="44" t="s">
        <v>83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82</v>
      </c>
      <c r="F57" s="43">
        <v>200</v>
      </c>
      <c r="G57" s="43">
        <f>[1]Меню!E64</f>
        <v>1.6</v>
      </c>
      <c r="H57" s="43">
        <f>[1]Меню!F64</f>
        <v>0</v>
      </c>
      <c r="I57" s="43">
        <f>[1]Меню!G64</f>
        <v>28.4</v>
      </c>
      <c r="J57" s="43">
        <f>[1]Меню!H64</f>
        <v>120</v>
      </c>
      <c r="K57" s="44" t="s">
        <v>84</v>
      </c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 t="s">
        <v>55</v>
      </c>
      <c r="F59" s="43">
        <v>50</v>
      </c>
      <c r="G59" s="43">
        <f>[1]Меню!E65</f>
        <v>4.3</v>
      </c>
      <c r="H59" s="43">
        <f>[1]Меню!F65</f>
        <v>1.7</v>
      </c>
      <c r="I59" s="43">
        <f>[1]Меню!G65</f>
        <v>24.2</v>
      </c>
      <c r="J59" s="43">
        <f>[1]Меню!H65</f>
        <v>130</v>
      </c>
      <c r="K59" s="52" t="s">
        <v>48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v>740</v>
      </c>
      <c r="G62" s="19">
        <f t="shared" ref="G62" si="18">SUM(G53:G61)</f>
        <v>32.6</v>
      </c>
      <c r="H62" s="19">
        <f t="shared" ref="H62" si="19">SUM(H53:H61)</f>
        <v>19.899999999999999</v>
      </c>
      <c r="I62" s="19">
        <f t="shared" ref="I62" si="20">SUM(I53:I61)</f>
        <v>119.89999999999999</v>
      </c>
      <c r="J62" s="19">
        <f t="shared" ref="J62:L62" si="21">SUM(J53:J61)</f>
        <v>686</v>
      </c>
      <c r="K62" s="25"/>
      <c r="L62" s="19">
        <f t="shared" si="21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58" t="s">
        <v>4</v>
      </c>
      <c r="D63" s="59"/>
      <c r="E63" s="31"/>
      <c r="F63" s="32">
        <f>F52+F62</f>
        <v>1240</v>
      </c>
      <c r="G63" s="32">
        <f t="shared" ref="G63" si="22">G52+G62</f>
        <v>66.5</v>
      </c>
      <c r="H63" s="32">
        <f t="shared" ref="H63" si="23">H52+H62</f>
        <v>29.299999999999997</v>
      </c>
      <c r="I63" s="32">
        <f t="shared" ref="I63" si="24">I52+I62</f>
        <v>214.8</v>
      </c>
      <c r="J63" s="32">
        <f t="shared" ref="J63:L63" si="25">J52+J62</f>
        <v>1274</v>
      </c>
      <c r="K63" s="32"/>
      <c r="L63" s="32">
        <f t="shared" si="25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85</v>
      </c>
      <c r="F64" s="40" t="str">
        <f>[1]Меню!$C$84</f>
        <v>50/170</v>
      </c>
      <c r="G64" s="40">
        <f>[1]Меню!E84</f>
        <v>13.2</v>
      </c>
      <c r="H64" s="40">
        <f>[1]Меню!F84</f>
        <v>24.2</v>
      </c>
      <c r="I64" s="40">
        <f>[1]Меню!G84</f>
        <v>39.6</v>
      </c>
      <c r="J64" s="40">
        <f>[1]Меню!H84</f>
        <v>440</v>
      </c>
      <c r="K64" s="41" t="s">
        <v>87</v>
      </c>
      <c r="L64" s="40"/>
    </row>
    <row r="65" spans="1:12" ht="15" x14ac:dyDescent="0.25">
      <c r="A65" s="23"/>
      <c r="B65" s="15"/>
      <c r="C65" s="11"/>
      <c r="D65" s="6"/>
      <c r="E65" s="42" t="s">
        <v>86</v>
      </c>
      <c r="F65" s="43">
        <v>40</v>
      </c>
      <c r="G65" s="43">
        <f>[1]Меню!E85</f>
        <v>7.2</v>
      </c>
      <c r="H65" s="43">
        <f>[1]Меню!F85</f>
        <v>2.2999999999999998</v>
      </c>
      <c r="I65" s="43">
        <f>[1]Меню!G85</f>
        <v>0.6</v>
      </c>
      <c r="J65" s="43">
        <f>[1]Меню!H85</f>
        <v>86</v>
      </c>
      <c r="K65" s="44" t="s">
        <v>88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54</v>
      </c>
      <c r="F66" s="43">
        <v>200</v>
      </c>
      <c r="G66" s="43">
        <f>[1]Меню!E86</f>
        <v>0.2</v>
      </c>
      <c r="H66" s="43">
        <f>[1]Меню!F86</f>
        <v>0</v>
      </c>
      <c r="I66" s="43">
        <f>[1]Меню!G86</f>
        <v>20.8</v>
      </c>
      <c r="J66" s="43">
        <f>[1]Меню!H86</f>
        <v>83</v>
      </c>
      <c r="K66" s="44" t="s">
        <v>59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47</v>
      </c>
      <c r="F67" s="43">
        <v>40</v>
      </c>
      <c r="G67" s="43">
        <f>[1]Меню!E87</f>
        <v>2.9</v>
      </c>
      <c r="H67" s="43">
        <f>[1]Меню!F87</f>
        <v>1.1000000000000001</v>
      </c>
      <c r="I67" s="43">
        <f>[1]Меню!G87</f>
        <v>19.7</v>
      </c>
      <c r="J67" s="43">
        <f>[1]Меню!H87</f>
        <v>100</v>
      </c>
      <c r="K67" s="44" t="s">
        <v>48</v>
      </c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280</v>
      </c>
      <c r="G71" s="19">
        <f t="shared" ref="G71" si="26">SUM(G64:G70)</f>
        <v>23.499999999999996</v>
      </c>
      <c r="H71" s="19">
        <f t="shared" ref="H71" si="27">SUM(H64:H70)</f>
        <v>27.6</v>
      </c>
      <c r="I71" s="19">
        <f t="shared" ref="I71" si="28">SUM(I64:I70)</f>
        <v>80.7</v>
      </c>
      <c r="J71" s="19">
        <f t="shared" ref="J71:L71" si="29">SUM(J64:J70)</f>
        <v>709</v>
      </c>
      <c r="K71" s="25"/>
      <c r="L71" s="19">
        <f t="shared" si="29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89</v>
      </c>
      <c r="F73" s="43" t="s">
        <v>121</v>
      </c>
      <c r="G73" s="43">
        <f>[1]Меню!E90</f>
        <v>10.7</v>
      </c>
      <c r="H73" s="43">
        <f>[1]Меню!F90</f>
        <v>7.9</v>
      </c>
      <c r="I73" s="43">
        <f>[1]Меню!G90</f>
        <v>11.1</v>
      </c>
      <c r="J73" s="43">
        <f>[1]Меню!H90</f>
        <v>158</v>
      </c>
      <c r="K73" s="44" t="s">
        <v>92</v>
      </c>
      <c r="L73" s="43"/>
    </row>
    <row r="74" spans="1:12" ht="15" x14ac:dyDescent="0.25">
      <c r="A74" s="23"/>
      <c r="B74" s="15"/>
      <c r="C74" s="11"/>
      <c r="D74" s="7" t="s">
        <v>28</v>
      </c>
      <c r="E74" s="42" t="str">
        <f>[1]Меню!B91</f>
        <v>Филе куриное с овощами</v>
      </c>
      <c r="F74" s="43" t="str">
        <f>[1]Меню!C91</f>
        <v>60/20</v>
      </c>
      <c r="G74" s="43">
        <f>[1]Меню!E91</f>
        <v>28.9</v>
      </c>
      <c r="H74" s="43">
        <f>[1]Меню!F91</f>
        <v>3.6</v>
      </c>
      <c r="I74" s="43">
        <f>[1]Меню!G91</f>
        <v>0.7</v>
      </c>
      <c r="J74" s="43">
        <f>[1]Меню!H91</f>
        <v>128</v>
      </c>
      <c r="K74" s="44" t="s">
        <v>93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90</v>
      </c>
      <c r="F75" s="43">
        <v>150</v>
      </c>
      <c r="G75" s="43">
        <f>[1]Меню!E92</f>
        <v>3.9</v>
      </c>
      <c r="H75" s="43">
        <f>[1]Меню!F92</f>
        <v>4.0999999999999996</v>
      </c>
      <c r="I75" s="43">
        <f>[1]Меню!G92</f>
        <v>17.5</v>
      </c>
      <c r="J75" s="43">
        <f>[1]Меню!H92</f>
        <v>123</v>
      </c>
      <c r="K75" s="44" t="s">
        <v>94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91</v>
      </c>
      <c r="F76" s="43">
        <v>200</v>
      </c>
      <c r="G76" s="43">
        <f>[1]Меню!E93</f>
        <v>0.4</v>
      </c>
      <c r="H76" s="43">
        <f>[1]Меню!F93</f>
        <v>0</v>
      </c>
      <c r="I76" s="43">
        <f>[1]Меню!G93</f>
        <v>44.2</v>
      </c>
      <c r="J76" s="43">
        <f>[1]Меню!H93</f>
        <v>170</v>
      </c>
      <c r="K76" s="44" t="s">
        <v>95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 t="s">
        <v>55</v>
      </c>
      <c r="F78" s="43">
        <v>50</v>
      </c>
      <c r="G78" s="43">
        <f>[1]Меню!E94</f>
        <v>4.3</v>
      </c>
      <c r="H78" s="43">
        <f>[1]Меню!F94</f>
        <v>1.7</v>
      </c>
      <c r="I78" s="43">
        <f>[1]Меню!G94</f>
        <v>24.2</v>
      </c>
      <c r="J78" s="43">
        <f>[1]Меню!H94</f>
        <v>130</v>
      </c>
      <c r="K78" s="52" t="s">
        <v>48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v>740</v>
      </c>
      <c r="G81" s="19">
        <f t="shared" ref="G81" si="30">SUM(G72:G80)</f>
        <v>48.199999999999989</v>
      </c>
      <c r="H81" s="19">
        <f t="shared" ref="H81" si="31">SUM(H72:H80)</f>
        <v>17.3</v>
      </c>
      <c r="I81" s="19">
        <f t="shared" ref="I81" si="32">SUM(I72:I80)</f>
        <v>97.7</v>
      </c>
      <c r="J81" s="19">
        <f t="shared" ref="J81:L81" si="33">SUM(J72:J80)</f>
        <v>709</v>
      </c>
      <c r="K81" s="25"/>
      <c r="L81" s="19">
        <f t="shared" si="33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8" t="s">
        <v>4</v>
      </c>
      <c r="D82" s="59"/>
      <c r="E82" s="31"/>
      <c r="F82" s="32">
        <f>F71+F81</f>
        <v>1020</v>
      </c>
      <c r="G82" s="32">
        <f t="shared" ref="G82" si="34">G71+G81</f>
        <v>71.699999999999989</v>
      </c>
      <c r="H82" s="32">
        <f t="shared" ref="H82" si="35">H71+H81</f>
        <v>44.900000000000006</v>
      </c>
      <c r="I82" s="32">
        <f t="shared" ref="I82" si="36">I71+I81</f>
        <v>178.4</v>
      </c>
      <c r="J82" s="32">
        <f t="shared" ref="J82:L82" si="37">J71+J81</f>
        <v>1418</v>
      </c>
      <c r="K82" s="32"/>
      <c r="L82" s="32">
        <f t="shared" si="37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96</v>
      </c>
      <c r="F83" s="40" t="s">
        <v>124</v>
      </c>
      <c r="G83" s="40">
        <f>[1]Меню!E111</f>
        <v>9.5</v>
      </c>
      <c r="H83" s="40">
        <f>[1]Меню!F111</f>
        <v>10.1</v>
      </c>
      <c r="I83" s="40">
        <f>[1]Меню!G111</f>
        <v>53</v>
      </c>
      <c r="J83" s="40">
        <f>[1]Меню!H111</f>
        <v>330</v>
      </c>
      <c r="K83" s="41" t="s">
        <v>98</v>
      </c>
      <c r="L83" s="40"/>
    </row>
    <row r="84" spans="1:12" ht="15" x14ac:dyDescent="0.25">
      <c r="A84" s="23"/>
      <c r="B84" s="15"/>
      <c r="C84" s="11"/>
      <c r="D84" s="6"/>
      <c r="E84" s="42" t="s">
        <v>49</v>
      </c>
      <c r="F84" s="43">
        <v>30</v>
      </c>
      <c r="G84" s="43">
        <f>[1]Меню!E112</f>
        <v>5.0999999999999996</v>
      </c>
      <c r="H84" s="43">
        <f>[1]Меню!F112</f>
        <v>7.2</v>
      </c>
      <c r="I84" s="43">
        <f>[1]Меню!G112</f>
        <v>0</v>
      </c>
      <c r="J84" s="43">
        <f>[1]Меню!H112</f>
        <v>84</v>
      </c>
      <c r="K84" s="44" t="s">
        <v>50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97</v>
      </c>
      <c r="F85" s="43">
        <v>200</v>
      </c>
      <c r="G85" s="43">
        <f>[1]Меню!E113</f>
        <v>4.8</v>
      </c>
      <c r="H85" s="43">
        <f>[1]Меню!F113</f>
        <v>4.2</v>
      </c>
      <c r="I85" s="43">
        <f>[1]Меню!G113</f>
        <v>18.399999999999999</v>
      </c>
      <c r="J85" s="43">
        <f>[1]Меню!H113</f>
        <v>128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47</v>
      </c>
      <c r="F86" s="43">
        <v>40</v>
      </c>
      <c r="G86" s="43">
        <f>[1]Меню!E114</f>
        <v>2.9</v>
      </c>
      <c r="H86" s="43">
        <f>[1]Меню!F114</f>
        <v>1.1000000000000001</v>
      </c>
      <c r="I86" s="43">
        <f>[1]Меню!G114</f>
        <v>19.7</v>
      </c>
      <c r="J86" s="43">
        <f>[1]Меню!H114</f>
        <v>100</v>
      </c>
      <c r="K86" s="44" t="s">
        <v>48</v>
      </c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270</v>
      </c>
      <c r="G90" s="19">
        <f t="shared" ref="G90" si="38">SUM(G83:G89)</f>
        <v>22.299999999999997</v>
      </c>
      <c r="H90" s="19">
        <f t="shared" ref="H90" si="39">SUM(H83:H89)</f>
        <v>22.6</v>
      </c>
      <c r="I90" s="19">
        <f t="shared" ref="I90" si="40">SUM(I83:I89)</f>
        <v>91.100000000000009</v>
      </c>
      <c r="J90" s="19">
        <f t="shared" ref="J90:L90" si="41">SUM(J83:J89)</f>
        <v>642</v>
      </c>
      <c r="K90" s="25"/>
      <c r="L90" s="19">
        <f t="shared" si="41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99</v>
      </c>
      <c r="F92" s="43" t="s">
        <v>121</v>
      </c>
      <c r="G92" s="43">
        <f>[1]Меню!E117</f>
        <v>15</v>
      </c>
      <c r="H92" s="43">
        <f>[1]Меню!F117</f>
        <v>5</v>
      </c>
      <c r="I92" s="43">
        <f>[1]Меню!G117</f>
        <v>17.5</v>
      </c>
      <c r="J92" s="43">
        <f>[1]Меню!H117</f>
        <v>240</v>
      </c>
      <c r="K92" s="44" t="s">
        <v>102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100</v>
      </c>
      <c r="F93" s="43" t="s">
        <v>119</v>
      </c>
      <c r="G93" s="43">
        <f>[1]Меню!E118</f>
        <v>13.4</v>
      </c>
      <c r="H93" s="43">
        <f>[1]Меню!F118</f>
        <v>8.4</v>
      </c>
      <c r="I93" s="43">
        <f>[1]Меню!G118</f>
        <v>14.2</v>
      </c>
      <c r="J93" s="43">
        <f>[1]Меню!H118</f>
        <v>188</v>
      </c>
      <c r="K93" s="44" t="s">
        <v>103</v>
      </c>
      <c r="L93" s="43"/>
    </row>
    <row r="94" spans="1:12" ht="15" x14ac:dyDescent="0.25">
      <c r="A94" s="23"/>
      <c r="B94" s="15"/>
      <c r="C94" s="11"/>
      <c r="D94" s="7" t="s">
        <v>29</v>
      </c>
      <c r="E94" s="42" t="str">
        <f>[1]Меню!B119</f>
        <v>Макароны отварные с маслом</v>
      </c>
      <c r="F94" s="43">
        <f>[1]Меню!C119</f>
        <v>150</v>
      </c>
      <c r="G94" s="43">
        <f>[1]Меню!E119</f>
        <v>4.7</v>
      </c>
      <c r="H94" s="43">
        <f>[1]Меню!F119</f>
        <v>4.5999999999999996</v>
      </c>
      <c r="I94" s="43">
        <f>[1]Меню!G119</f>
        <v>32.200000000000003</v>
      </c>
      <c r="J94" s="43">
        <f>[1]Меню!H119</f>
        <v>192</v>
      </c>
      <c r="K94" s="44" t="str">
        <f>[1]Меню!$A$119</f>
        <v>413/2010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101</v>
      </c>
      <c r="F95" s="43">
        <v>200</v>
      </c>
      <c r="G95" s="43">
        <f>[1]Меню!E120</f>
        <v>0.2</v>
      </c>
      <c r="H95" s="43">
        <f>[1]Меню!F120</f>
        <v>0.1</v>
      </c>
      <c r="I95" s="43">
        <f>[1]Меню!G120</f>
        <v>25.6</v>
      </c>
      <c r="J95" s="43">
        <f>[1]Меню!H120</f>
        <v>94</v>
      </c>
      <c r="K95" s="44" t="s">
        <v>104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 t="s">
        <v>55</v>
      </c>
      <c r="F97" s="43">
        <v>50</v>
      </c>
      <c r="G97" s="43">
        <f>[1]Меню!E121</f>
        <v>4.3</v>
      </c>
      <c r="H97" s="43">
        <f>[1]Меню!F121</f>
        <v>1.7</v>
      </c>
      <c r="I97" s="43">
        <f>[1]Меню!G121</f>
        <v>24.2</v>
      </c>
      <c r="J97" s="43">
        <f>[1]Меню!H121</f>
        <v>130</v>
      </c>
      <c r="K97" s="52" t="s">
        <v>48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v>680</v>
      </c>
      <c r="G100" s="19">
        <f t="shared" ref="G100" si="42">SUM(G91:G99)</f>
        <v>37.6</v>
      </c>
      <c r="H100" s="19">
        <f t="shared" ref="H100" si="43">SUM(H91:H99)</f>
        <v>19.8</v>
      </c>
      <c r="I100" s="19">
        <f t="shared" ref="I100" si="44">SUM(I91:I99)</f>
        <v>113.7</v>
      </c>
      <c r="J100" s="19">
        <f t="shared" ref="J100:L100" si="45">SUM(J91:J99)</f>
        <v>844</v>
      </c>
      <c r="K100" s="25"/>
      <c r="L100" s="19">
        <f t="shared" si="45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8" t="s">
        <v>4</v>
      </c>
      <c r="D101" s="59"/>
      <c r="E101" s="31"/>
      <c r="F101" s="32">
        <f>F90+F100</f>
        <v>950</v>
      </c>
      <c r="G101" s="32">
        <f t="shared" ref="G101" si="46">G90+G100</f>
        <v>59.9</v>
      </c>
      <c r="H101" s="32">
        <f t="shared" ref="H101" si="47">H90+H100</f>
        <v>42.400000000000006</v>
      </c>
      <c r="I101" s="32">
        <f t="shared" ref="I101" si="48">I90+I100</f>
        <v>204.8</v>
      </c>
      <c r="J101" s="32">
        <f t="shared" ref="J101:L101" si="49">J90+J100</f>
        <v>1486</v>
      </c>
      <c r="K101" s="32"/>
      <c r="L101" s="32">
        <f t="shared" si="49"/>
        <v>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105</v>
      </c>
      <c r="F102" s="40" t="str">
        <f>[1]Меню!$C$139</f>
        <v>65/35</v>
      </c>
      <c r="G102" s="40">
        <f>[1]Меню!E139</f>
        <v>7.6</v>
      </c>
      <c r="H102" s="40">
        <f>[1]Меню!F139</f>
        <v>12.4</v>
      </c>
      <c r="I102" s="40">
        <f>[1]Меню!G139</f>
        <v>0</v>
      </c>
      <c r="J102" s="40">
        <f>[1]Меню!H139</f>
        <v>139</v>
      </c>
      <c r="K102" s="41" t="s">
        <v>106</v>
      </c>
      <c r="L102" s="40"/>
    </row>
    <row r="103" spans="1:12" ht="15" x14ac:dyDescent="0.25">
      <c r="A103" s="23"/>
      <c r="B103" s="15"/>
      <c r="C103" s="11"/>
      <c r="D103" s="6"/>
      <c r="E103" s="42" t="s">
        <v>68</v>
      </c>
      <c r="F103" s="43">
        <v>150</v>
      </c>
      <c r="G103" s="43">
        <f>[1]Меню!E140</f>
        <v>4.7</v>
      </c>
      <c r="H103" s="43">
        <f>[1]Меню!F140</f>
        <v>4.5999999999999996</v>
      </c>
      <c r="I103" s="43">
        <f>[1]Меню!G140</f>
        <v>32.200000000000003</v>
      </c>
      <c r="J103" s="43">
        <f>[1]Меню!H140</f>
        <v>192</v>
      </c>
      <c r="K103" s="44" t="s">
        <v>72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78</v>
      </c>
      <c r="F104" s="43">
        <v>200</v>
      </c>
      <c r="G104" s="43">
        <f>[1]Меню!E142</f>
        <v>0</v>
      </c>
      <c r="H104" s="43">
        <f>[1]Меню!F142</f>
        <v>0</v>
      </c>
      <c r="I104" s="43">
        <f>[1]Меню!G142</f>
        <v>13.3</v>
      </c>
      <c r="J104" s="43">
        <f>[1]Меню!H142</f>
        <v>56</v>
      </c>
      <c r="K104" s="44" t="s">
        <v>107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47</v>
      </c>
      <c r="F105" s="43">
        <v>40</v>
      </c>
      <c r="G105" s="43">
        <f>[1]Меню!E143</f>
        <v>2.9</v>
      </c>
      <c r="H105" s="43">
        <f>[1]Меню!F143</f>
        <v>1.1000000000000001</v>
      </c>
      <c r="I105" s="43">
        <f>[1]Меню!G143</f>
        <v>19.7</v>
      </c>
      <c r="J105" s="43">
        <f>[1]Меню!H143</f>
        <v>100</v>
      </c>
      <c r="K105" s="44" t="s">
        <v>48</v>
      </c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10</v>
      </c>
      <c r="G107" s="43">
        <f>[1]Меню!E141</f>
        <v>0.1</v>
      </c>
      <c r="H107" s="43">
        <f>[1]Меню!F141</f>
        <v>8.1999999999999993</v>
      </c>
      <c r="I107" s="43">
        <f>[1]Меню!G141</f>
        <v>0.6</v>
      </c>
      <c r="J107" s="43">
        <f>[1]Меню!H141</f>
        <v>74</v>
      </c>
      <c r="K107" s="44" t="s">
        <v>79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v>500</v>
      </c>
      <c r="G109" s="19">
        <f t="shared" ref="G109:J109" si="50">SUM(G102:G108)</f>
        <v>15.3</v>
      </c>
      <c r="H109" s="19">
        <f t="shared" si="50"/>
        <v>26.3</v>
      </c>
      <c r="I109" s="19">
        <f t="shared" si="50"/>
        <v>65.8</v>
      </c>
      <c r="J109" s="19">
        <f t="shared" si="50"/>
        <v>561</v>
      </c>
      <c r="K109" s="25"/>
      <c r="L109" s="19">
        <f t="shared" ref="L109" si="51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108</v>
      </c>
      <c r="F111" s="43" t="s">
        <v>121</v>
      </c>
      <c r="G111" s="43">
        <f>[1]Меню!E146</f>
        <v>10.9</v>
      </c>
      <c r="H111" s="43">
        <f>[1]Меню!F146</f>
        <v>6.4</v>
      </c>
      <c r="I111" s="43">
        <f>[1]Меню!G146</f>
        <v>13.3</v>
      </c>
      <c r="J111" s="43">
        <f>[1]Меню!H146</f>
        <v>152</v>
      </c>
      <c r="K111" s="44" t="s">
        <v>109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110</v>
      </c>
      <c r="F112" s="43" t="s">
        <v>119</v>
      </c>
      <c r="G112" s="43">
        <f>[1]Меню!E147</f>
        <v>7.2</v>
      </c>
      <c r="H112" s="43">
        <f>[1]Меню!F147</f>
        <v>7.8</v>
      </c>
      <c r="I112" s="43">
        <f>[1]Меню!G147</f>
        <v>6.6</v>
      </c>
      <c r="J112" s="43">
        <f>[1]Меню!H147</f>
        <v>126</v>
      </c>
      <c r="K112" s="44" t="s">
        <v>111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81</v>
      </c>
      <c r="F113" s="43">
        <v>150</v>
      </c>
      <c r="G113" s="43">
        <f>[1]Меню!E148</f>
        <v>9.1999999999999993</v>
      </c>
      <c r="H113" s="43">
        <f>[1]Меню!F148</f>
        <v>10.6</v>
      </c>
      <c r="I113" s="43">
        <f>[1]Меню!G148</f>
        <v>47.4</v>
      </c>
      <c r="J113" s="43">
        <f>[1]Меню!H148</f>
        <v>217</v>
      </c>
      <c r="K113" s="44" t="s">
        <v>83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54</v>
      </c>
      <c r="F114" s="43">
        <v>200</v>
      </c>
      <c r="G114" s="43">
        <f>[1]Меню!E149</f>
        <v>0.2</v>
      </c>
      <c r="H114" s="43">
        <f>[1]Меню!F149</f>
        <v>0</v>
      </c>
      <c r="I114" s="43">
        <f>[1]Меню!G149</f>
        <v>20.8</v>
      </c>
      <c r="J114" s="43">
        <f>[1]Меню!H149</f>
        <v>83</v>
      </c>
      <c r="K114" s="44" t="s">
        <v>59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 t="s">
        <v>55</v>
      </c>
      <c r="F116" s="43">
        <v>50</v>
      </c>
      <c r="G116" s="43">
        <f>[1]Меню!E150</f>
        <v>4.3</v>
      </c>
      <c r="H116" s="43">
        <f>[1]Меню!F150</f>
        <v>1.7</v>
      </c>
      <c r="I116" s="43">
        <f>[1]Меню!G150</f>
        <v>24.2</v>
      </c>
      <c r="J116" s="43">
        <f>[1]Меню!H150</f>
        <v>130</v>
      </c>
      <c r="K116" s="52" t="s">
        <v>48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v>750</v>
      </c>
      <c r="G119" s="19">
        <f t="shared" ref="G119:J119" si="52">SUM(G110:G118)</f>
        <v>31.8</v>
      </c>
      <c r="H119" s="19">
        <f t="shared" si="52"/>
        <v>26.499999999999996</v>
      </c>
      <c r="I119" s="19">
        <f t="shared" si="52"/>
        <v>112.3</v>
      </c>
      <c r="J119" s="19">
        <f t="shared" si="52"/>
        <v>708</v>
      </c>
      <c r="K119" s="25"/>
      <c r="L119" s="19">
        <f t="shared" ref="L119" si="53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58" t="s">
        <v>4</v>
      </c>
      <c r="D120" s="59"/>
      <c r="E120" s="31"/>
      <c r="F120" s="32">
        <f>F109+F119</f>
        <v>1250</v>
      </c>
      <c r="G120" s="32">
        <f t="shared" ref="G120" si="54">G109+G119</f>
        <v>47.1</v>
      </c>
      <c r="H120" s="32">
        <f t="shared" ref="H120" si="55">H109+H119</f>
        <v>52.8</v>
      </c>
      <c r="I120" s="32">
        <f t="shared" ref="I120" si="56">I109+I119</f>
        <v>178.1</v>
      </c>
      <c r="J120" s="32">
        <f t="shared" ref="J120:L120" si="57">J109+J119</f>
        <v>1269</v>
      </c>
      <c r="K120" s="32"/>
      <c r="L120" s="32">
        <f t="shared" si="57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67</v>
      </c>
      <c r="F121" s="40" t="str">
        <f>[1]Меню!$C$167</f>
        <v>65/35</v>
      </c>
      <c r="G121" s="40">
        <f>[1]Меню!E174</f>
        <v>10.7</v>
      </c>
      <c r="H121" s="40">
        <f>[1]Меню!F174</f>
        <v>7.9</v>
      </c>
      <c r="I121" s="40">
        <f>[1]Меню!G174</f>
        <v>11.1</v>
      </c>
      <c r="J121" s="40">
        <f>[1]Меню!H174</f>
        <v>158</v>
      </c>
      <c r="K121" s="41" t="s">
        <v>71</v>
      </c>
      <c r="L121" s="40"/>
    </row>
    <row r="122" spans="1:12" ht="15" x14ac:dyDescent="0.25">
      <c r="A122" s="14"/>
      <c r="B122" s="15"/>
      <c r="C122" s="11"/>
      <c r="D122" s="6"/>
      <c r="E122" s="42" t="s">
        <v>112</v>
      </c>
      <c r="F122" s="43">
        <v>150</v>
      </c>
      <c r="G122" s="43">
        <f>[1]Меню!E168</f>
        <v>3.7</v>
      </c>
      <c r="H122" s="43">
        <f>[1]Меню!F168</f>
        <v>5.9</v>
      </c>
      <c r="I122" s="43">
        <f>[1]Меню!G168</f>
        <v>38.200000000000003</v>
      </c>
      <c r="J122" s="43">
        <f>[1]Меню!H168</f>
        <v>221</v>
      </c>
      <c r="K122" s="44" t="s">
        <v>58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77</v>
      </c>
      <c r="F123" s="43">
        <v>10</v>
      </c>
      <c r="G123" s="43">
        <f>[1]Меню!E169</f>
        <v>0.1</v>
      </c>
      <c r="H123" s="43">
        <f>[1]Меню!F169</f>
        <v>8.1999999999999993</v>
      </c>
      <c r="I123" s="43">
        <f>[1]Меню!G169</f>
        <v>0.6</v>
      </c>
      <c r="J123" s="43">
        <f>[1]Меню!H169</f>
        <v>74</v>
      </c>
      <c r="K123" s="44" t="s">
        <v>79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44</v>
      </c>
      <c r="F124" s="43" t="s">
        <v>45</v>
      </c>
      <c r="G124" s="43">
        <f>[1]Меню!E170</f>
        <v>0.4</v>
      </c>
      <c r="H124" s="43">
        <f>[1]Меню!F170</f>
        <v>0.2</v>
      </c>
      <c r="I124" s="43">
        <f>[1]Меню!G170</f>
        <v>14.2</v>
      </c>
      <c r="J124" s="43">
        <f>[1]Меню!H170</f>
        <v>56</v>
      </c>
      <c r="K124" s="44" t="s">
        <v>107</v>
      </c>
      <c r="L124" s="43"/>
    </row>
    <row r="125" spans="1:12" ht="15" x14ac:dyDescent="0.25">
      <c r="A125" s="14"/>
      <c r="B125" s="15"/>
      <c r="C125" s="11"/>
      <c r="D125" s="7" t="s">
        <v>24</v>
      </c>
      <c r="E125" s="42" t="s">
        <v>47</v>
      </c>
      <c r="F125" s="43">
        <v>40</v>
      </c>
      <c r="G125" s="43">
        <f>[1]Меню!E171</f>
        <v>2.9</v>
      </c>
      <c r="H125" s="43">
        <f>[1]Меню!F171</f>
        <v>1.1000000000000001</v>
      </c>
      <c r="I125" s="43">
        <f>[1]Меню!G171</f>
        <v>19.7</v>
      </c>
      <c r="J125" s="43">
        <f>[1]Меню!H171</f>
        <v>100</v>
      </c>
      <c r="K125" s="44" t="s">
        <v>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v>510</v>
      </c>
      <c r="G128" s="19">
        <f t="shared" ref="G128:J128" si="58">SUM(G121:G127)</f>
        <v>17.799999999999997</v>
      </c>
      <c r="H128" s="19">
        <f t="shared" si="58"/>
        <v>23.3</v>
      </c>
      <c r="I128" s="19">
        <f t="shared" si="58"/>
        <v>83.800000000000011</v>
      </c>
      <c r="J128" s="19">
        <f t="shared" si="58"/>
        <v>609</v>
      </c>
      <c r="K128" s="25"/>
      <c r="L128" s="19">
        <f t="shared" ref="L128" si="59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tr">
        <f>[1]Меню!B174</f>
        <v>Борщ из свежей капусты и картофеля со сметаной</v>
      </c>
      <c r="F130" s="43" t="str">
        <f>[1]Меню!C174</f>
        <v>250/10</v>
      </c>
      <c r="G130" s="43">
        <v>2.7</v>
      </c>
      <c r="H130" s="43">
        <v>1.1000000000000001</v>
      </c>
      <c r="I130" s="43">
        <v>4.2</v>
      </c>
      <c r="J130" s="43">
        <v>113</v>
      </c>
      <c r="K130" s="44" t="str">
        <f>[1]Меню!$A$174</f>
        <v>170/2010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113</v>
      </c>
      <c r="F131" s="43" t="str">
        <f>[1]Меню!$C$175</f>
        <v>60/20</v>
      </c>
      <c r="G131" s="43">
        <f>[1]Меню!E175</f>
        <v>15</v>
      </c>
      <c r="H131" s="43">
        <f>[1]Меню!F175</f>
        <v>4.8</v>
      </c>
      <c r="I131" s="43">
        <f>[1]Меню!G175</f>
        <v>3.9</v>
      </c>
      <c r="J131" s="43">
        <f>[1]Меню!H175</f>
        <v>118</v>
      </c>
      <c r="K131" s="44" t="s">
        <v>115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114</v>
      </c>
      <c r="F132" s="43">
        <v>150</v>
      </c>
      <c r="G132" s="43">
        <f>[1]Меню!E176</f>
        <v>3</v>
      </c>
      <c r="H132" s="43">
        <f>[1]Меню!F176</f>
        <v>8</v>
      </c>
      <c r="I132" s="43">
        <f>[1]Меню!G176</f>
        <v>18</v>
      </c>
      <c r="J132" s="43">
        <f>[1]Меню!H176</f>
        <v>180</v>
      </c>
      <c r="K132" s="44" t="s">
        <v>94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82</v>
      </c>
      <c r="F133" s="43">
        <v>200</v>
      </c>
      <c r="G133" s="43">
        <f>[1]Меню!E177</f>
        <v>1.6</v>
      </c>
      <c r="H133" s="43">
        <f>[1]Меню!F177</f>
        <v>0</v>
      </c>
      <c r="I133" s="43">
        <f>[1]Меню!G177</f>
        <v>28.4</v>
      </c>
      <c r="J133" s="43">
        <f>[1]Меню!H177</f>
        <v>120</v>
      </c>
      <c r="K133" s="44" t="s">
        <v>84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55</v>
      </c>
      <c r="F135" s="43">
        <v>50</v>
      </c>
      <c r="G135" s="43">
        <f>[1]Меню!E178</f>
        <v>4.3</v>
      </c>
      <c r="H135" s="43">
        <f>[1]Меню!F178</f>
        <v>1.7</v>
      </c>
      <c r="I135" s="43">
        <f>[1]Меню!G178</f>
        <v>24.2</v>
      </c>
      <c r="J135" s="43">
        <f>[1]Меню!H178</f>
        <v>130</v>
      </c>
      <c r="K135" s="52" t="s">
        <v>48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v>740</v>
      </c>
      <c r="G138" s="19">
        <f t="shared" ref="G138:J138" si="60">SUM(G129:G137)</f>
        <v>26.6</v>
      </c>
      <c r="H138" s="19">
        <f t="shared" si="60"/>
        <v>15.6</v>
      </c>
      <c r="I138" s="19">
        <f t="shared" si="60"/>
        <v>78.7</v>
      </c>
      <c r="J138" s="19">
        <f t="shared" si="60"/>
        <v>661</v>
      </c>
      <c r="K138" s="25"/>
      <c r="L138" s="19">
        <f t="shared" ref="L138" si="61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58" t="s">
        <v>4</v>
      </c>
      <c r="D139" s="59"/>
      <c r="E139" s="31"/>
      <c r="F139" s="32">
        <f>F128+F138</f>
        <v>1250</v>
      </c>
      <c r="G139" s="32">
        <f t="shared" ref="G139" si="62">G128+G138</f>
        <v>44.4</v>
      </c>
      <c r="H139" s="32">
        <f t="shared" ref="H139" si="63">H128+H138</f>
        <v>38.9</v>
      </c>
      <c r="I139" s="32">
        <f t="shared" ref="I139" si="64">I128+I138</f>
        <v>162.5</v>
      </c>
      <c r="J139" s="32">
        <f t="shared" ref="J139:L139" si="65">J128+J138</f>
        <v>1270</v>
      </c>
      <c r="K139" s="32"/>
      <c r="L139" s="32">
        <f t="shared" si="65"/>
        <v>0</v>
      </c>
    </row>
    <row r="140" spans="1:12" ht="25.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tr">
        <f>[1]Меню!B195</f>
        <v>Голубцы ленивые</v>
      </c>
      <c r="F140" s="40" t="str">
        <f>[1]Меню!C195</f>
        <v>50/190</v>
      </c>
      <c r="G140" s="40">
        <f>[1]Меню!E195</f>
        <v>21.6</v>
      </c>
      <c r="H140" s="40">
        <f>[1]Меню!F195</f>
        <v>6.7</v>
      </c>
      <c r="I140" s="40">
        <f>[1]Меню!G195</f>
        <v>13.9</v>
      </c>
      <c r="J140" s="40">
        <f>[1]Меню!H195</f>
        <v>216</v>
      </c>
      <c r="K140" s="41" t="str">
        <f>[1]Меню!$A$195</f>
        <v>298/2/2011</v>
      </c>
      <c r="L140" s="40"/>
    </row>
    <row r="141" spans="1:12" ht="15" x14ac:dyDescent="0.25">
      <c r="A141" s="23"/>
      <c r="B141" s="15"/>
      <c r="C141" s="11"/>
      <c r="D141" s="7" t="s">
        <v>22</v>
      </c>
      <c r="E141" s="42" t="str">
        <f>[1]Меню!$B$197</f>
        <v>Компот из сухофруктов</v>
      </c>
      <c r="F141" s="43">
        <v>200</v>
      </c>
      <c r="G141" s="43">
        <f>[1]Меню!E197</f>
        <v>2</v>
      </c>
      <c r="H141" s="43">
        <f>[1]Меню!F197</f>
        <v>0</v>
      </c>
      <c r="I141" s="43">
        <f>[1]Меню!G197</f>
        <v>20.8</v>
      </c>
      <c r="J141" s="43">
        <f>[1]Меню!H197</f>
        <v>83</v>
      </c>
      <c r="K141" s="44" t="str">
        <f>[1]Меню!$A$197</f>
        <v>868/2010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f>[1]Меню!E198</f>
        <v>2.9</v>
      </c>
      <c r="H142" s="43">
        <f>[1]Меню!F198</f>
        <v>1.1000000000000001</v>
      </c>
      <c r="I142" s="43">
        <f>[1]Меню!G198</f>
        <v>19.7</v>
      </c>
      <c r="J142" s="43">
        <f>[1]Меню!H198</f>
        <v>100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61</v>
      </c>
      <c r="F144" s="43">
        <v>20</v>
      </c>
      <c r="G144" s="43">
        <f>[1]Меню!E196</f>
        <v>4.8</v>
      </c>
      <c r="H144" s="43">
        <f>[1]Меню!F196</f>
        <v>5.9</v>
      </c>
      <c r="I144" s="43">
        <f>[1]Меню!G196</f>
        <v>0.1</v>
      </c>
      <c r="J144" s="43">
        <f>[1]Меню!H196</f>
        <v>102</v>
      </c>
      <c r="K144" s="44" t="s">
        <v>64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500</v>
      </c>
      <c r="G146" s="19">
        <f>SUM(G140:G145)</f>
        <v>31.3</v>
      </c>
      <c r="H146" s="19">
        <f>SUM(H140:H145)</f>
        <v>13.700000000000001</v>
      </c>
      <c r="I146" s="19">
        <f>SUM(I140:I145)</f>
        <v>54.500000000000007</v>
      </c>
      <c r="J146" s="19">
        <f>SUM(J140:J145)</f>
        <v>501</v>
      </c>
      <c r="K146" s="25"/>
      <c r="L146" s="19">
        <f>SUM(L140:L145)</f>
        <v>0</v>
      </c>
    </row>
    <row r="147" spans="1:12" ht="15" x14ac:dyDescent="0.25">
      <c r="A147" s="26">
        <f>A140</f>
        <v>2</v>
      </c>
      <c r="B147" s="13">
        <f>B140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tr">
        <f>[1]Меню!B201</f>
        <v>Суп  рисовый с курицей</v>
      </c>
      <c r="F148" s="43" t="str">
        <f>[1]Меню!C201</f>
        <v>250/10</v>
      </c>
      <c r="G148" s="43">
        <v>6.8</v>
      </c>
      <c r="H148" s="43">
        <v>9.1</v>
      </c>
      <c r="I148" s="43">
        <v>15.1</v>
      </c>
      <c r="J148" s="43">
        <v>169</v>
      </c>
      <c r="K148" s="44" t="str">
        <f>[1]Меню!$A$201</f>
        <v>178/2010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 t="str">
        <f>[1]Меню!$C$202</f>
        <v>60/20</v>
      </c>
      <c r="G149" s="43">
        <f>[1]Меню!E202</f>
        <v>3.7</v>
      </c>
      <c r="H149" s="43">
        <f>[1]Меню!F202</f>
        <v>4</v>
      </c>
      <c r="I149" s="43">
        <f>[1]Меню!G202</f>
        <v>9</v>
      </c>
      <c r="J149" s="43">
        <f>[1]Меню!H202</f>
        <v>108</v>
      </c>
      <c r="K149" s="44" t="s">
        <v>71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f>[1]Меню!E203</f>
        <v>4.7</v>
      </c>
      <c r="H150" s="43">
        <f>[1]Меню!F203</f>
        <v>4.5999999999999996</v>
      </c>
      <c r="I150" s="43">
        <f>[1]Меню!G203</f>
        <v>32.200000000000003</v>
      </c>
      <c r="J150" s="43">
        <f>[1]Меню!H203</f>
        <v>192</v>
      </c>
      <c r="K150" s="44" t="s">
        <v>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tr">
        <f>[1]Меню!B204</f>
        <v>Чай с лимоном</v>
      </c>
      <c r="F151" s="43" t="str">
        <f>[1]Меню!C204</f>
        <v>200/10</v>
      </c>
      <c r="G151" s="43">
        <f>[1]Меню!E204</f>
        <v>0.4</v>
      </c>
      <c r="H151" s="43">
        <f>[1]Меню!F204</f>
        <v>0.2</v>
      </c>
      <c r="I151" s="43">
        <f>[1]Меню!G204</f>
        <v>14.2</v>
      </c>
      <c r="J151" s="43">
        <f>[1]Меню!H204</f>
        <v>56</v>
      </c>
      <c r="K151" s="44" t="str">
        <f>[1]Меню!$A$204</f>
        <v>943/2010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50</v>
      </c>
      <c r="G153" s="43">
        <f>[1]Меню!E205</f>
        <v>4.3</v>
      </c>
      <c r="H153" s="43">
        <f>[1]Меню!F205</f>
        <v>1.7</v>
      </c>
      <c r="I153" s="43">
        <f>[1]Меню!G205</f>
        <v>24.2</v>
      </c>
      <c r="J153" s="43">
        <f>[1]Меню!H205</f>
        <v>130</v>
      </c>
      <c r="K153" s="52" t="s">
        <v>48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750</v>
      </c>
      <c r="G156" s="19">
        <f t="shared" ref="G156:J156" si="66">SUM(G147:G155)</f>
        <v>19.899999999999999</v>
      </c>
      <c r="H156" s="19">
        <f t="shared" si="66"/>
        <v>19.599999999999998</v>
      </c>
      <c r="I156" s="19">
        <f t="shared" si="66"/>
        <v>94.7</v>
      </c>
      <c r="J156" s="19">
        <f t="shared" si="66"/>
        <v>655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A140</f>
        <v>2</v>
      </c>
      <c r="B157" s="30">
        <f>B140</f>
        <v>3</v>
      </c>
      <c r="C157" s="58" t="s">
        <v>4</v>
      </c>
      <c r="D157" s="59"/>
      <c r="E157" s="31"/>
      <c r="F157" s="32">
        <f>F146+F156</f>
        <v>1250</v>
      </c>
      <c r="G157" s="32">
        <f t="shared" ref="G157" si="68">G146+G156</f>
        <v>51.2</v>
      </c>
      <c r="H157" s="32">
        <f t="shared" ref="H157" si="69">H146+H156</f>
        <v>33.299999999999997</v>
      </c>
      <c r="I157" s="32">
        <f t="shared" ref="I157" si="70">I146+I156</f>
        <v>149.20000000000002</v>
      </c>
      <c r="J157" s="32">
        <f t="shared" ref="J157:L157" si="71">J146+J156</f>
        <v>1156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116</v>
      </c>
      <c r="F158" s="40" t="str">
        <f>[1]Меню!$C$218</f>
        <v>180/10</v>
      </c>
      <c r="G158" s="40">
        <f>[1]Меню!E218</f>
        <v>5.8</v>
      </c>
      <c r="H158" s="40">
        <f>[1]Меню!F218</f>
        <v>7.7</v>
      </c>
      <c r="I158" s="40">
        <f>[1]Меню!G218</f>
        <v>25.6</v>
      </c>
      <c r="J158" s="40">
        <f>[1]Меню!H218</f>
        <v>189</v>
      </c>
      <c r="K158" s="41" t="s">
        <v>98</v>
      </c>
      <c r="L158" s="40"/>
    </row>
    <row r="159" spans="1:12" ht="15" x14ac:dyDescent="0.25">
      <c r="A159" s="23"/>
      <c r="B159" s="15"/>
      <c r="C159" s="11"/>
      <c r="D159" s="6"/>
      <c r="E159" s="42" t="s">
        <v>117</v>
      </c>
      <c r="F159" s="43">
        <v>20</v>
      </c>
      <c r="G159" s="43">
        <f>[1]Меню!E219</f>
        <v>3</v>
      </c>
      <c r="H159" s="43">
        <f>[1]Меню!F219</f>
        <v>0.9</v>
      </c>
      <c r="I159" s="43">
        <f>[1]Меню!G219</f>
        <v>0</v>
      </c>
      <c r="J159" s="43">
        <f>[1]Меню!H219</f>
        <v>55</v>
      </c>
      <c r="K159" s="44" t="s">
        <v>50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f>[1]Меню!E220</f>
        <v>3.2</v>
      </c>
      <c r="H160" s="43">
        <f>[1]Меню!F220</f>
        <v>2.2000000000000002</v>
      </c>
      <c r="I160" s="43">
        <f>[1]Меню!G220</f>
        <v>20.2</v>
      </c>
      <c r="J160" s="43">
        <f>[1]Меню!H220</f>
        <v>140</v>
      </c>
      <c r="K160" s="44" t="s">
        <v>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f>[1]Меню!E222</f>
        <v>2.9</v>
      </c>
      <c r="H161" s="43">
        <f>[1]Меню!F222</f>
        <v>1.1000000000000001</v>
      </c>
      <c r="I161" s="43">
        <f>[1]Меню!G222</f>
        <v>19.7</v>
      </c>
      <c r="J161" s="43">
        <f>[1]Меню!H222</f>
        <v>100</v>
      </c>
      <c r="K161" s="52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tr">
        <f>E49</f>
        <v>Яблоко свежее</v>
      </c>
      <c r="F162" s="43">
        <v>100</v>
      </c>
      <c r="G162" s="43">
        <f>[1]Меню!E221</f>
        <v>0.4</v>
      </c>
      <c r="H162" s="43">
        <f>[1]Меню!F221</f>
        <v>0.4</v>
      </c>
      <c r="I162" s="43">
        <f>[1]Меню!G221</f>
        <v>9.8000000000000007</v>
      </c>
      <c r="J162" s="43">
        <f>[1]Меню!H221</f>
        <v>47</v>
      </c>
      <c r="K162" s="44" t="str">
        <f>K49</f>
        <v>858/2010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550</v>
      </c>
      <c r="G165" s="19">
        <f t="shared" ref="G165:J165" si="72">SUM(G158:G164)</f>
        <v>15.3</v>
      </c>
      <c r="H165" s="19">
        <f t="shared" si="72"/>
        <v>12.3</v>
      </c>
      <c r="I165" s="19">
        <f t="shared" si="72"/>
        <v>75.3</v>
      </c>
      <c r="J165" s="19">
        <f t="shared" si="72"/>
        <v>531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tr">
        <f>[1]Меню!B225</f>
        <v>Суп Крестьянский со сметаной</v>
      </c>
      <c r="F167" s="43" t="str">
        <f>[1]Меню!C225</f>
        <v>250/10</v>
      </c>
      <c r="G167" s="43">
        <f>[1]Меню!E225</f>
        <v>9</v>
      </c>
      <c r="H167" s="43">
        <f>[1]Меню!F225</f>
        <v>13</v>
      </c>
      <c r="I167" s="43">
        <f>[1]Меню!G225</f>
        <v>14</v>
      </c>
      <c r="J167" s="43">
        <f>[1]Меню!H225</f>
        <v>212</v>
      </c>
      <c r="K167" s="66" t="str">
        <f>[1]Меню!$A$225</f>
        <v>201/2010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tr">
        <f>[1]Меню!B226</f>
        <v xml:space="preserve">Жаркое по-домашнему </v>
      </c>
      <c r="F168" s="43" t="str">
        <f>[1]Меню!C226</f>
        <v>70/150</v>
      </c>
      <c r="G168" s="43">
        <f>[1]Меню!E226</f>
        <v>9.5</v>
      </c>
      <c r="H168" s="43">
        <f>[1]Меню!F226</f>
        <v>7.8</v>
      </c>
      <c r="I168" s="43">
        <f>[1]Меню!G226</f>
        <v>14.5</v>
      </c>
      <c r="J168" s="43">
        <f>[1]Меню!H226</f>
        <v>233</v>
      </c>
      <c r="K168" s="44" t="str">
        <f>[1]Меню!$A$226</f>
        <v>590/2010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3" t="str">
        <f>[1]Меню!$B$227</f>
        <v>Кисель плодово-ягодный</v>
      </c>
      <c r="F170" s="43">
        <v>200</v>
      </c>
      <c r="G170" s="43">
        <f>[1]Меню!E227</f>
        <v>0</v>
      </c>
      <c r="H170" s="43">
        <f>[1]Меню!F227</f>
        <v>0</v>
      </c>
      <c r="I170" s="43">
        <f>[1]Меню!G227</f>
        <v>24</v>
      </c>
      <c r="J170" s="43">
        <f>[1]Меню!H227</f>
        <v>100</v>
      </c>
      <c r="K170" s="44" t="str">
        <f>[1]Меню!$A$227</f>
        <v>883/2010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50</v>
      </c>
      <c r="G172" s="43">
        <f>[1]Меню!E228</f>
        <v>4.3</v>
      </c>
      <c r="H172" s="43">
        <f>[1]Меню!F228</f>
        <v>1.7</v>
      </c>
      <c r="I172" s="43">
        <f>[1]Меню!G228</f>
        <v>24.2</v>
      </c>
      <c r="J172" s="43">
        <f>[1]Меню!H228</f>
        <v>130</v>
      </c>
      <c r="K172" s="52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730</v>
      </c>
      <c r="G175" s="19">
        <f t="shared" ref="G175:J175" si="74">SUM(G166:G174)</f>
        <v>22.8</v>
      </c>
      <c r="H175" s="19">
        <f t="shared" si="74"/>
        <v>22.5</v>
      </c>
      <c r="I175" s="19">
        <f t="shared" si="74"/>
        <v>76.7</v>
      </c>
      <c r="J175" s="19">
        <f t="shared" si="74"/>
        <v>675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1280</v>
      </c>
      <c r="G176" s="32">
        <f t="shared" ref="G176" si="76">G165+G175</f>
        <v>38.1</v>
      </c>
      <c r="H176" s="32">
        <f t="shared" ref="H176" si="77">H165+H175</f>
        <v>34.799999999999997</v>
      </c>
      <c r="I176" s="32">
        <f t="shared" ref="I176" si="78">I165+I175</f>
        <v>152</v>
      </c>
      <c r="J176" s="32">
        <f t="shared" ref="J176:L176" si="79">J165+J175</f>
        <v>1206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118</v>
      </c>
      <c r="F177" s="40" t="s">
        <v>119</v>
      </c>
      <c r="G177" s="40">
        <f>[1]Меню!E249</f>
        <v>7.2</v>
      </c>
      <c r="H177" s="40">
        <f>[1]Меню!F249</f>
        <v>11.5</v>
      </c>
      <c r="I177" s="40">
        <f>[1]Меню!G249</f>
        <v>8.5</v>
      </c>
      <c r="J177" s="40">
        <f>[1]Меню!H249</f>
        <v>166</v>
      </c>
      <c r="K177" s="41" t="s">
        <v>60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tr">
        <f>[1]Меню!B250</f>
        <v>Картофельное пюре</v>
      </c>
      <c r="F178" s="43">
        <f>[1]Меню!C250</f>
        <v>150</v>
      </c>
      <c r="G178" s="43">
        <f>[1]Меню!E250</f>
        <v>3</v>
      </c>
      <c r="H178" s="43">
        <f>[1]Меню!F250</f>
        <v>8</v>
      </c>
      <c r="I178" s="43">
        <f>[1]Меню!G250</f>
        <v>18</v>
      </c>
      <c r="J178" s="43">
        <f>[1]Меню!H250</f>
        <v>180</v>
      </c>
      <c r="K178" s="44" t="str">
        <f>[1]Меню!$A$250</f>
        <v>299/2010</v>
      </c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44</v>
      </c>
      <c r="F179" s="54" t="s">
        <v>45</v>
      </c>
      <c r="G179" s="43">
        <f>[1]Меню!E252</f>
        <v>0.4</v>
      </c>
      <c r="H179" s="43">
        <f>[1]Меню!F252</f>
        <v>0.2</v>
      </c>
      <c r="I179" s="43">
        <f>[1]Меню!G252</f>
        <v>14.2</v>
      </c>
      <c r="J179" s="43">
        <f>[1]Меню!H252</f>
        <v>56</v>
      </c>
      <c r="K179" s="52" t="s">
        <v>107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f>[1]Меню!E253</f>
        <v>2.9</v>
      </c>
      <c r="H180" s="43">
        <f>[1]Меню!F253</f>
        <v>1.1000000000000001</v>
      </c>
      <c r="I180" s="43">
        <f>[1]Меню!G253</f>
        <v>19.7</v>
      </c>
      <c r="J180" s="43">
        <f>[1]Меню!H253</f>
        <v>100</v>
      </c>
      <c r="K180" s="44" t="s">
        <v>84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 t="s">
        <v>48</v>
      </c>
      <c r="L181" s="43"/>
    </row>
    <row r="182" spans="1:12" ht="15" x14ac:dyDescent="0.25">
      <c r="A182" s="23"/>
      <c r="B182" s="15"/>
      <c r="C182" s="11"/>
      <c r="D182" s="6"/>
      <c r="E182" s="53" t="str">
        <f>[1]Меню!B251</f>
        <v>Сыр порционный</v>
      </c>
      <c r="F182" s="54">
        <f>[1]Меню!C251</f>
        <v>20</v>
      </c>
      <c r="G182" s="43">
        <f>[1]Меню!E251</f>
        <v>7.9</v>
      </c>
      <c r="H182" s="43">
        <f>[1]Меню!F251</f>
        <v>6.3</v>
      </c>
      <c r="I182" s="43">
        <f>[1]Меню!G251</f>
        <v>5</v>
      </c>
      <c r="J182" s="43">
        <f>[1]Меню!H251</f>
        <v>85</v>
      </c>
      <c r="K182" s="54" t="str">
        <f>[1]Меню!$A$251</f>
        <v>42/2010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500</v>
      </c>
      <c r="G184" s="19">
        <f t="shared" ref="G184:J184" si="80">SUM(G177:G183)</f>
        <v>21.4</v>
      </c>
      <c r="H184" s="19">
        <f t="shared" si="80"/>
        <v>27.1</v>
      </c>
      <c r="I184" s="19">
        <f t="shared" si="80"/>
        <v>65.400000000000006</v>
      </c>
      <c r="J184" s="19">
        <f t="shared" si="80"/>
        <v>587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tr">
        <f>[1]Меню!B256</f>
        <v xml:space="preserve">Щи из свежей капусты со сметаной </v>
      </c>
      <c r="F186" s="43" t="str">
        <f>[1]Меню!$C$256</f>
        <v>250/10</v>
      </c>
      <c r="G186" s="43">
        <f>[1]Меню!E256</f>
        <v>3.9</v>
      </c>
      <c r="H186" s="43">
        <f>[1]Меню!F256</f>
        <v>4.5</v>
      </c>
      <c r="I186" s="43">
        <f>[1]Меню!G256</f>
        <v>28.3</v>
      </c>
      <c r="J186" s="43">
        <f>[1]Меню!H256</f>
        <v>184</v>
      </c>
      <c r="K186" s="44" t="str">
        <f>[1]Меню!$A$256</f>
        <v>187/2010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tr">
        <f>[1]Меню!B257</f>
        <v>Бифштекс рубленый</v>
      </c>
      <c r="F187" s="43" t="str">
        <f>[1]Меню!C257</f>
        <v>60/20</v>
      </c>
      <c r="G187" s="43">
        <f>[1]Меню!E257</f>
        <v>7.2</v>
      </c>
      <c r="H187" s="43">
        <f>[1]Меню!F257</f>
        <v>7.8</v>
      </c>
      <c r="I187" s="43">
        <f>[1]Меню!G257</f>
        <v>6.6</v>
      </c>
      <c r="J187" s="43">
        <f>[1]Меню!H257</f>
        <v>126</v>
      </c>
      <c r="K187" s="44" t="str">
        <f>[1]Меню!$A$257</f>
        <v>610/2010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tr">
        <f>[1]Меню!B258</f>
        <v xml:space="preserve">Рис отварной </v>
      </c>
      <c r="F188" s="43">
        <f>[1]Меню!C258</f>
        <v>150</v>
      </c>
      <c r="G188" s="43">
        <f>[1]Меню!E258</f>
        <v>3.7</v>
      </c>
      <c r="H188" s="43">
        <f>[1]Меню!F258</f>
        <v>5.9</v>
      </c>
      <c r="I188" s="43">
        <f>[1]Меню!G258</f>
        <v>38.200000000000003</v>
      </c>
      <c r="J188" s="43">
        <f>[1]Меню!H258</f>
        <v>221</v>
      </c>
      <c r="K188" s="44" t="str">
        <f>[1]Меню!$A$258</f>
        <v>316/2010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tr">
        <f>[1]Меню!B259</f>
        <v xml:space="preserve">Компот из свежих яблок </v>
      </c>
      <c r="F189" s="43">
        <f>[1]Меню!C259</f>
        <v>200</v>
      </c>
      <c r="G189" s="43">
        <f>[1]Меню!E259</f>
        <v>0.4</v>
      </c>
      <c r="H189" s="43">
        <f>[1]Меню!F259</f>
        <v>0</v>
      </c>
      <c r="I189" s="43">
        <f>[1]Меню!G259</f>
        <v>44.2</v>
      </c>
      <c r="J189" s="43">
        <f>[1]Меню!H259</f>
        <v>170</v>
      </c>
      <c r="K189" s="44" t="str">
        <f>[1]Меню!$A$259</f>
        <v>859/2010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tr">
        <f t="shared" ref="E191:K191" si="82">E172</f>
        <v xml:space="preserve">Хлеб ржаной </v>
      </c>
      <c r="F191" s="43">
        <f t="shared" si="82"/>
        <v>50</v>
      </c>
      <c r="G191" s="43">
        <f>[1]Меню!E260</f>
        <v>4.3</v>
      </c>
      <c r="H191" s="43">
        <f>[1]Меню!F260</f>
        <v>1.7</v>
      </c>
      <c r="I191" s="43">
        <f>[1]Меню!G260</f>
        <v>24.2</v>
      </c>
      <c r="J191" s="43">
        <f>[1]Меню!H260</f>
        <v>130</v>
      </c>
      <c r="K191" s="44" t="str">
        <f t="shared" si="82"/>
        <v>ГОСТ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[1]Меню!$D$261</f>
        <v>685</v>
      </c>
      <c r="G194" s="19">
        <f t="shared" ref="G194:J194" si="83">SUM(G185:G193)</f>
        <v>19.5</v>
      </c>
      <c r="H194" s="19">
        <f t="shared" si="83"/>
        <v>19.900000000000002</v>
      </c>
      <c r="I194" s="19">
        <f t="shared" si="83"/>
        <v>141.5</v>
      </c>
      <c r="J194" s="19">
        <f t="shared" si="83"/>
        <v>831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1185</v>
      </c>
      <c r="G195" s="32">
        <f t="shared" ref="G195" si="85">G184+G194</f>
        <v>40.9</v>
      </c>
      <c r="H195" s="32">
        <f t="shared" ref="H195" si="86">H184+H194</f>
        <v>47</v>
      </c>
      <c r="I195" s="32">
        <f t="shared" ref="I195" si="87">I184+I194</f>
        <v>206.9</v>
      </c>
      <c r="J195" s="32">
        <f t="shared" ref="J195:L195" si="88">J184+J194</f>
        <v>1418</v>
      </c>
      <c r="K195" s="32"/>
      <c r="L195" s="32">
        <f t="shared" si="88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(F24+F44+F63+F82+F101+F120+F139+F157+F176+F195)/(IF(F24=0,0,1)+IF(F44=0,0,1)+IF(F63=0,0,1)+IF(F82=0,0,1)+IF(F101=0,0,1)+IF(F120=0,0,1)+IF(F139=0,0,1)+IF(F157=0,0,1)+IF(F176=0,0,1)+IF(F195=0,0,1))</f>
        <v>1181.5</v>
      </c>
      <c r="G196" s="34">
        <f>(G24+G44+G63+G82+G101+G120+G139+G157+G176+G195)/(IF(G24=0,0,1)+IF(G44=0,0,1)+IF(G63=0,0,1)+IF(G82=0,0,1)+IF(G101=0,0,1)+IF(G120=0,0,1)+IF(G139=0,0,1)+IF(G157=0,0,1)+IF(G176=0,0,1)+IF(G195=0,0,1))</f>
        <v>51.83</v>
      </c>
      <c r="H196" s="34">
        <f>(H24+H44+H63+H82+H101+H120+H139+H157+H176+H195)/(IF(H24=0,0,1)+IF(H44=0,0,1)+IF(H63=0,0,1)+IF(H82=0,0,1)+IF(H101=0,0,1)+IF(H120=0,0,1)+IF(H139=0,0,1)+IF(H157=0,0,1)+IF(H176=0,0,1)+IF(H195=0,0,1))</f>
        <v>41.6</v>
      </c>
      <c r="I196" s="34">
        <f>(I24+I44+I63+I82+I101+I120+I139+I157+I176+I195)/(IF(I24=0,0,1)+IF(I44=0,0,1)+IF(I63=0,0,1)+IF(I82=0,0,1)+IF(I101=0,0,1)+IF(I120=0,0,1)+IF(I139=0,0,1)+IF(I157=0,0,1)+IF(I176=0,0,1)+IF(I195=0,0,1))</f>
        <v>183.24</v>
      </c>
      <c r="J196" s="34">
        <f>(J24+J44+J63+J82+J101+J120+J139+J157+J176+J195)/(IF(J24=0,0,1)+IF(J44=0,0,1)+IF(J63=0,0,1)+IF(J82=0,0,1)+IF(J101=0,0,1)+IF(J120=0,0,1)+IF(J139=0,0,1)+IF(J157=0,0,1)+IF(J176=0,0,1)+IF(J195=0,0,1))</f>
        <v>1319.8</v>
      </c>
      <c r="K196" s="34"/>
      <c r="L196" s="34" t="e">
        <f>(L24+L44+L63+L82+L101+L120+L139+L157+L176+L195)/(IF(L24=0,0,1)+IF(L44=0,0,1)+IF(L63=0,0,1)+IF(L82=0,0,1)+IF(L101=0,0,1)+IF(L120=0,0,1)+IF(L139=0,0,1)+IF(L157=0,0,1)+IF(L176=0,0,1)+IF(L195=0,0,1))</f>
        <v>#DIV/0!</v>
      </c>
    </row>
  </sheetData>
  <mergeCells count="14">
    <mergeCell ref="C82:D82"/>
    <mergeCell ref="C101:D101"/>
    <mergeCell ref="C24:D24"/>
    <mergeCell ref="C196:E196"/>
    <mergeCell ref="C195:D195"/>
    <mergeCell ref="C120:D120"/>
    <mergeCell ref="C139:D139"/>
    <mergeCell ref="C157:D157"/>
    <mergeCell ref="C176:D176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2025-01-08T12:39:49Z</dcterms:modified>
</cp:coreProperties>
</file>